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enov\Downloads\"/>
    </mc:Choice>
  </mc:AlternateContent>
  <xr:revisionPtr revIDLastSave="0" documentId="8_{CD662F73-565C-447E-9803-BD8F136AC320}" xr6:coauthVersionLast="47" xr6:coauthVersionMax="47" xr10:uidLastSave="{00000000-0000-0000-0000-000000000000}"/>
  <bookViews>
    <workbookView xWindow="-110" yWindow="-110" windowWidth="19420" windowHeight="11500" xr2:uid="{A80E590C-CE31-4C34-AD63-23640B5FA5F5}"/>
  </bookViews>
  <sheets>
    <sheet name="ANGKATAN KERJA" sheetId="1" r:id="rId1"/>
  </sheets>
  <definedNames>
    <definedName name="_xlchart.v1.0" hidden="1">'ANGKATAN KERJA'!$A$6:$M$13</definedName>
    <definedName name="_xlchart.v1.1" hidden="1">'ANGKATAN KERJA'!$N$1:$N$5</definedName>
    <definedName name="_xlchart.v1.2" hidden="1">'ANGKATAN KERJA'!$N$6:$N$13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N12" i="1" s="1"/>
  <c r="H12" i="1"/>
  <c r="I12" i="1" s="1"/>
  <c r="I10" i="1" s="1"/>
  <c r="D12" i="1"/>
  <c r="D10" i="1" s="1"/>
  <c r="C12" i="1"/>
  <c r="C10" i="1" s="1"/>
  <c r="N11" i="1"/>
  <c r="N10" i="1" s="1"/>
  <c r="I11" i="1"/>
  <c r="D11" i="1"/>
  <c r="M10" i="1"/>
  <c r="L10" i="1"/>
  <c r="G10" i="1"/>
  <c r="B10" i="1"/>
  <c r="L9" i="1"/>
  <c r="G9" i="1"/>
  <c r="G7" i="1" s="1"/>
  <c r="M8" i="1"/>
  <c r="L8" i="1"/>
  <c r="I8" i="1"/>
  <c r="H8" i="1"/>
  <c r="G8" i="1"/>
  <c r="C8" i="1"/>
  <c r="C9" i="1" s="1"/>
  <c r="C7" i="1" s="1"/>
  <c r="B8" i="1"/>
  <c r="D8" i="1" s="1"/>
  <c r="N6" i="1"/>
  <c r="I6" i="1"/>
  <c r="D6" i="1"/>
  <c r="M7" i="1" l="1"/>
  <c r="N9" i="1"/>
  <c r="N8" i="1"/>
  <c r="L7" i="1"/>
  <c r="N7" i="1" s="1"/>
  <c r="H9" i="1"/>
  <c r="I9" i="1" s="1"/>
  <c r="M9" i="1"/>
  <c r="H10" i="1"/>
  <c r="B9" i="1"/>
  <c r="D9" i="1" l="1"/>
  <c r="D7" i="1" s="1"/>
  <c r="B7" i="1"/>
  <c r="H7" i="1"/>
  <c r="I7" i="1" s="1"/>
</calcChain>
</file>

<file path=xl/sharedStrings.xml><?xml version="1.0" encoding="utf-8"?>
<sst xmlns="http://schemas.openxmlformats.org/spreadsheetml/2006/main" count="60" uniqueCount="22">
  <si>
    <t>Jumlah Penduduk Usia 15 Tahun Ke Atas Menurut Jenis Kegiatan</t>
  </si>
  <si>
    <t>Tahun 2022</t>
  </si>
  <si>
    <t>Tahun 2023</t>
  </si>
  <si>
    <t>Per September Tahun 2024</t>
  </si>
  <si>
    <t>Jenis Kegiatan</t>
  </si>
  <si>
    <t>Jenis Kelamin</t>
  </si>
  <si>
    <t>Jumlah</t>
  </si>
  <si>
    <t>Laki-Laki</t>
  </si>
  <si>
    <t>Perempuan</t>
  </si>
  <si>
    <t>(1)</t>
  </si>
  <si>
    <t>(2)</t>
  </si>
  <si>
    <t>(3)</t>
  </si>
  <si>
    <t>(4)</t>
  </si>
  <si>
    <t>Penduduk Usia 15 Tahun Ke Atas</t>
  </si>
  <si>
    <t>Angkatan Kerja</t>
  </si>
  <si>
    <t>- Bekerja</t>
  </si>
  <si>
    <t>- Pengangguran</t>
  </si>
  <si>
    <t>Bukan Angkatan Kerja</t>
  </si>
  <si>
    <t>- Sekolah</t>
  </si>
  <si>
    <t>- Mengurus Rumah Tangga</t>
  </si>
  <si>
    <t>- Lainnya</t>
  </si>
  <si>
    <t>penduduk usia 15 tahun ke atas yang tak punya pekerjaan dan mencari pekerjaan, mereka yang tak punya pekerjaan dan mempersiapkan usaha, mereka yang tak punya pekerjaan dan tidak mencari pekerjaan, karena merasa tidak mungkin mendapatkan pekerjaan serta mereka yang sudah punya pekerjaan, tetapi belum mulai bekerja.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</si>
</sst>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_(* #,##0_);_(* \(#,##0\);_(* &quot;-&quot;??_);_(@_)"/>
    <numFmt numFmtId="166" formatCode="0_ "/>
  </numFmts>
  <fonts count="5" x14ac:knownFonts="1">
    <font>
      <sz val="10"/>
      <color rgb="FF000000"/>
      <name val="Calibri"/>
      <scheme val="minor"/>
    </font>
    <font>
      <sz val="10"/>
      <color rgb="FF000000"/>
      <name val="Arial"/>
    </font>
    <font>
      <sz val="10"/>
      <name val="Arial"/>
    </font>
    <font>
      <b/>
      <sz val="10"/>
      <color rgb="FF000000"/>
      <name val="Arial"/>
    </font>
    <font>
      <sz val="15"/>
      <color rgb="FF000000"/>
      <name val="Arial"/>
    </font>
  </fonts>
  <fills count="4">
    <fill>
      <patternFill patternType="none"/>
    </fill>
    <fill>
      <patternFill patternType="gray125"/>
    </fill>
    <fill>
      <patternFill patternType="solid">
        <fgColor rgb="FFD9D9D9"/>
        <bgColor rgb="FFD9D9D9"/>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0" fontId="1" fillId="0" borderId="0" xfId="0" applyFont="1"/>
    <xf numFmtId="0" fontId="0" fillId="0" borderId="0" xfId="0" applyAlignment="1">
      <alignment vertical="center"/>
    </xf>
    <xf numFmtId="164" fontId="1" fillId="0" borderId="0" xfId="0" applyNumberFormat="1" applyFont="1"/>
    <xf numFmtId="0" fontId="1" fillId="0" borderId="1" xfId="0" applyFont="1" applyBorder="1" applyAlignment="1">
      <alignment horizontal="center"/>
    </xf>
    <xf numFmtId="0" fontId="1" fillId="0" borderId="2" xfId="0" applyFont="1" applyBorder="1" applyAlignment="1">
      <alignment horizontal="center"/>
    </xf>
    <xf numFmtId="0" fontId="2" fillId="0" borderId="3" xfId="0" applyFont="1" applyBorder="1" applyAlignment="1">
      <alignment vertical="center"/>
    </xf>
    <xf numFmtId="164" fontId="1" fillId="0" borderId="1" xfId="0" applyNumberFormat="1" applyFont="1" applyBorder="1" applyAlignment="1">
      <alignment horizontal="center"/>
    </xf>
    <xf numFmtId="0" fontId="2" fillId="0" borderId="4" xfId="0" applyFont="1" applyBorder="1" applyAlignment="1">
      <alignment vertical="center"/>
    </xf>
    <xf numFmtId="0" fontId="1" fillId="0" borderId="5" xfId="0" applyFont="1" applyBorder="1" applyAlignment="1">
      <alignment horizontal="center"/>
    </xf>
    <xf numFmtId="0" fontId="1" fillId="0" borderId="5" xfId="0" quotePrefix="1" applyFont="1" applyBorder="1" applyAlignment="1">
      <alignment horizontal="center" vertical="center"/>
    </xf>
    <xf numFmtId="164" fontId="1" fillId="0" borderId="5" xfId="0" quotePrefix="1" applyNumberFormat="1" applyFont="1" applyBorder="1" applyAlignment="1">
      <alignment horizontal="center" vertical="center"/>
    </xf>
    <xf numFmtId="0" fontId="1" fillId="2" borderId="5" xfId="0" applyFont="1" applyFill="1" applyBorder="1" applyAlignment="1">
      <alignment horizontal="center"/>
    </xf>
    <xf numFmtId="164" fontId="1" fillId="2" borderId="5" xfId="0" applyNumberFormat="1" applyFont="1" applyFill="1" applyBorder="1" applyAlignment="1">
      <alignment horizontal="right"/>
    </xf>
    <xf numFmtId="0" fontId="1" fillId="2" borderId="5" xfId="0" applyFont="1" applyFill="1" applyBorder="1" applyAlignment="1">
      <alignment horizontal="left"/>
    </xf>
    <xf numFmtId="164" fontId="3" fillId="2" borderId="5" xfId="0" applyNumberFormat="1" applyFont="1" applyFill="1" applyBorder="1" applyAlignment="1">
      <alignment horizontal="right"/>
    </xf>
    <xf numFmtId="0" fontId="1" fillId="0" borderId="5" xfId="0" quotePrefix="1" applyFont="1" applyBorder="1" applyAlignment="1">
      <alignment horizontal="left"/>
    </xf>
    <xf numFmtId="164" fontId="1" fillId="0" borderId="5" xfId="0" applyNumberFormat="1" applyFont="1" applyBorder="1" applyAlignment="1">
      <alignment horizontal="right"/>
    </xf>
    <xf numFmtId="165" fontId="3" fillId="2" borderId="5" xfId="0" applyNumberFormat="1" applyFont="1" applyFill="1" applyBorder="1" applyAlignment="1">
      <alignment horizontal="right"/>
    </xf>
    <xf numFmtId="0" fontId="3" fillId="2" borderId="5" xfId="0" applyFont="1" applyFill="1" applyBorder="1" applyAlignment="1">
      <alignment horizontal="right"/>
    </xf>
    <xf numFmtId="1" fontId="3" fillId="2" borderId="5" xfId="0" applyNumberFormat="1" applyFont="1" applyFill="1" applyBorder="1" applyAlignment="1">
      <alignment horizontal="right"/>
    </xf>
    <xf numFmtId="164" fontId="3" fillId="2" borderId="5" xfId="0" applyNumberFormat="1" applyFont="1" applyFill="1" applyBorder="1"/>
    <xf numFmtId="165" fontId="1" fillId="0" borderId="5" xfId="0" applyNumberFormat="1" applyFont="1" applyBorder="1" applyAlignment="1">
      <alignment horizontal="right"/>
    </xf>
    <xf numFmtId="166" fontId="1" fillId="0" borderId="5" xfId="0" applyNumberFormat="1" applyFont="1" applyBorder="1" applyAlignment="1">
      <alignment horizontal="right"/>
    </xf>
    <xf numFmtId="0" fontId="1" fillId="3" borderId="5" xfId="0" applyFont="1" applyFill="1" applyBorder="1" applyAlignment="1">
      <alignment horizontal="right" vertical="center" wrapText="1"/>
    </xf>
    <xf numFmtId="0" fontId="1" fillId="0" borderId="5" xfId="0" applyFont="1" applyBorder="1" applyAlignment="1">
      <alignment horizontal="right"/>
    </xf>
    <xf numFmtId="0" fontId="1" fillId="0" borderId="5" xfId="0" applyFont="1" applyBorder="1" applyAlignment="1">
      <alignment horizontal="left"/>
    </xf>
    <xf numFmtId="1" fontId="1" fillId="0" borderId="5" xfId="0" applyNumberFormat="1" applyFont="1" applyBorder="1"/>
    <xf numFmtId="0" fontId="4" fillId="0" borderId="0" xfId="0" applyFont="1" applyAlignment="1">
      <alignment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txData>
          <cx:v>ANGKATAN KERJA</cx:v>
        </cx:txData>
      </cx:tx>
      <cx:txPr>
        <a:bodyPr spcFirstLastPara="1" vertOverflow="ellipsis" horzOverflow="overflow" wrap="square" lIns="0" tIns="0" rIns="0" bIns="0" anchor="ctr" anchorCtr="1"/>
        <a:lstStyle/>
        <a:p>
          <a:pPr algn="ctr" rtl="0">
            <a:defRPr/>
          </a:pPr>
          <a:r>
            <a:rPr lang="en-US" sz="1400" b="0" i="0" u="none" strike="noStrike" baseline="0">
              <a:solidFill>
                <a:srgbClr val="000000">
                  <a:lumMod val="65000"/>
                  <a:lumOff val="35000"/>
                </a:srgbClr>
              </a:solidFill>
              <a:latin typeface="Arial"/>
              <a:cs typeface="Arial"/>
            </a:rPr>
            <a:t>ANGKATAN KERJA</a:t>
          </a:r>
        </a:p>
      </cx:txPr>
    </cx:title>
    <cx:plotArea>
      <cx:plotAreaRegion>
        <cx:series layoutId="treemap" uniqueId="{6B6EFE00-F3DC-4EB4-877D-4A086020585C}">
          <cx:tx>
            <cx:txData>
              <cx:f>_xlchart.v1.1</cx:f>
              <cx:v>Jumlah (4)</cx:v>
            </cx:txData>
          </cx:tx>
          <cx:dataLabels pos="inEnd">
            <cx:visibility seriesName="0" categoryName="1" value="0"/>
          </cx:dataLabels>
          <cx:dataId val="0"/>
          <cx:layoutPr>
            <cx:parentLabelLayout val="overlapping"/>
          </cx:layoutPr>
        </cx:series>
      </cx:plotAreaRegion>
    </cx:plotArea>
    <cx:legend pos="t"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xdr:col>
      <xdr:colOff>282574</xdr:colOff>
      <xdr:row>20</xdr:row>
      <xdr:rowOff>114300</xdr:rowOff>
    </xdr:from>
    <xdr:to>
      <xdr:col>9</xdr:col>
      <xdr:colOff>165099</xdr:colOff>
      <xdr:row>36</xdr:row>
      <xdr:rowOff>38100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321E0566-6085-4331-BC1F-18115095DC3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009774" y="4051300"/>
              <a:ext cx="6264275" cy="3073400"/>
            </a:xfrm>
            <a:prstGeom prst="rect">
              <a:avLst/>
            </a:prstGeom>
            <a:solidFill>
              <a:prstClr val="white"/>
            </a:solidFill>
            <a:ln w="1">
              <a:solidFill>
                <a:prstClr val="green"/>
              </a:solidFill>
            </a:ln>
          </xdr:spPr>
          <xdr:txBody>
            <a:bodyPr vertOverflow="clip" horzOverflow="clip"/>
            <a:lstStyle/>
            <a:p>
              <a:r>
                <a:rPr lang="en-ID"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FD952-23B9-416C-8CB9-6C727D427021}">
  <dimension ref="A1:N1000"/>
  <sheetViews>
    <sheetView tabSelected="1" topLeftCell="B9" workbookViewId="0">
      <selection activeCell="L25" sqref="L25"/>
    </sheetView>
  </sheetViews>
  <sheetFormatPr defaultColWidth="13.8984375" defaultRowHeight="15" customHeight="1" x14ac:dyDescent="0.3"/>
  <cols>
    <col min="1" max="1" width="27.19921875" style="2" customWidth="1"/>
    <col min="2" max="4" width="11.5" style="2" customWidth="1"/>
    <col min="5" max="5" width="4.296875" style="2" customWidth="1"/>
    <col min="6" max="6" width="27.19921875" style="2" customWidth="1"/>
    <col min="7" max="9" width="11.5" style="2" customWidth="1"/>
    <col min="10" max="10" width="4.296875" style="2" customWidth="1"/>
    <col min="11" max="11" width="27.19921875" style="2" customWidth="1"/>
    <col min="12" max="26" width="11.5" style="2" customWidth="1"/>
    <col min="27" max="16384" width="13.8984375" style="2"/>
  </cols>
  <sheetData>
    <row r="1" spans="1:14" ht="15.75" customHeight="1" x14ac:dyDescent="0.25">
      <c r="A1" s="1" t="s">
        <v>0</v>
      </c>
      <c r="F1" s="1" t="s">
        <v>0</v>
      </c>
      <c r="I1" s="3"/>
      <c r="K1" s="1" t="s">
        <v>0</v>
      </c>
    </row>
    <row r="2" spans="1:14" ht="15.75" customHeight="1" x14ac:dyDescent="0.25">
      <c r="A2" s="1" t="s">
        <v>1</v>
      </c>
      <c r="F2" s="1" t="s">
        <v>2</v>
      </c>
      <c r="I2" s="3"/>
      <c r="K2" s="1" t="s">
        <v>3</v>
      </c>
    </row>
    <row r="3" spans="1:14" ht="15.75" customHeight="1" x14ac:dyDescent="0.25">
      <c r="A3" s="4" t="s">
        <v>4</v>
      </c>
      <c r="B3" s="5" t="s">
        <v>5</v>
      </c>
      <c r="C3" s="6"/>
      <c r="D3" s="4" t="s">
        <v>6</v>
      </c>
      <c r="F3" s="4" t="s">
        <v>4</v>
      </c>
      <c r="G3" s="5" t="s">
        <v>5</v>
      </c>
      <c r="H3" s="6"/>
      <c r="I3" s="7" t="s">
        <v>6</v>
      </c>
      <c r="K3" s="4" t="s">
        <v>4</v>
      </c>
      <c r="L3" s="5" t="s">
        <v>5</v>
      </c>
      <c r="M3" s="6"/>
      <c r="N3" s="4" t="s">
        <v>6</v>
      </c>
    </row>
    <row r="4" spans="1:14" ht="15.75" customHeight="1" x14ac:dyDescent="0.25">
      <c r="A4" s="8"/>
      <c r="B4" s="9" t="s">
        <v>7</v>
      </c>
      <c r="C4" s="9" t="s">
        <v>8</v>
      </c>
      <c r="D4" s="8"/>
      <c r="F4" s="8"/>
      <c r="G4" s="9" t="s">
        <v>7</v>
      </c>
      <c r="H4" s="9" t="s">
        <v>8</v>
      </c>
      <c r="I4" s="8"/>
      <c r="K4" s="8"/>
      <c r="L4" s="9" t="s">
        <v>7</v>
      </c>
      <c r="M4" s="9" t="s">
        <v>8</v>
      </c>
      <c r="N4" s="8"/>
    </row>
    <row r="5" spans="1:14" ht="15.75" customHeight="1" x14ac:dyDescent="0.3">
      <c r="A5" s="10" t="s">
        <v>9</v>
      </c>
      <c r="B5" s="10" t="s">
        <v>10</v>
      </c>
      <c r="C5" s="10" t="s">
        <v>11</v>
      </c>
      <c r="D5" s="10" t="s">
        <v>12</v>
      </c>
      <c r="F5" s="10" t="s">
        <v>9</v>
      </c>
      <c r="G5" s="10" t="s">
        <v>10</v>
      </c>
      <c r="H5" s="10" t="s">
        <v>11</v>
      </c>
      <c r="I5" s="11" t="s">
        <v>12</v>
      </c>
      <c r="K5" s="10" t="s">
        <v>9</v>
      </c>
      <c r="L5" s="10" t="s">
        <v>10</v>
      </c>
      <c r="M5" s="10" t="s">
        <v>11</v>
      </c>
      <c r="N5" s="10" t="s">
        <v>12</v>
      </c>
    </row>
    <row r="6" spans="1:14" ht="15.75" customHeight="1" x14ac:dyDescent="0.25">
      <c r="A6" s="12" t="s">
        <v>13</v>
      </c>
      <c r="B6" s="13">
        <v>1486</v>
      </c>
      <c r="C6" s="13">
        <v>1311</v>
      </c>
      <c r="D6" s="13">
        <f>SUM(B6:C6)</f>
        <v>2797</v>
      </c>
      <c r="F6" s="12" t="s">
        <v>13</v>
      </c>
      <c r="G6" s="13">
        <v>1498</v>
      </c>
      <c r="H6" s="13">
        <v>1436</v>
      </c>
      <c r="I6" s="13">
        <f t="shared" ref="I6:I9" si="0">SUM(G6:H6)</f>
        <v>2934</v>
      </c>
      <c r="K6" s="12" t="s">
        <v>13</v>
      </c>
      <c r="L6" s="13">
        <v>1526</v>
      </c>
      <c r="M6" s="13">
        <v>1480</v>
      </c>
      <c r="N6" s="13">
        <f t="shared" ref="N6:N9" si="1">SUM(L6:M6)</f>
        <v>3006</v>
      </c>
    </row>
    <row r="7" spans="1:14" ht="15.75" customHeight="1" x14ac:dyDescent="0.3">
      <c r="A7" s="14" t="s">
        <v>14</v>
      </c>
      <c r="B7" s="15">
        <f t="shared" ref="B7:D7" si="2">SUM(B8:B9)</f>
        <v>1355.32</v>
      </c>
      <c r="C7" s="15">
        <f t="shared" si="2"/>
        <v>394.70999999999992</v>
      </c>
      <c r="D7" s="15">
        <f t="shared" si="2"/>
        <v>1750.03</v>
      </c>
      <c r="F7" s="14" t="s">
        <v>14</v>
      </c>
      <c r="G7" s="15">
        <f t="shared" ref="G7:H7" si="3">SUM(G8:G9)</f>
        <v>1366</v>
      </c>
      <c r="H7" s="15">
        <f t="shared" si="3"/>
        <v>515.20000000000005</v>
      </c>
      <c r="I7" s="15">
        <f t="shared" si="0"/>
        <v>1881.2</v>
      </c>
      <c r="K7" s="14" t="s">
        <v>14</v>
      </c>
      <c r="L7" s="15">
        <f t="shared" ref="L7:M7" si="4">SUM(L8:L9)</f>
        <v>1394</v>
      </c>
      <c r="M7" s="15">
        <f t="shared" si="4"/>
        <v>529.99999999999989</v>
      </c>
      <c r="N7" s="15">
        <f t="shared" si="1"/>
        <v>1924</v>
      </c>
    </row>
    <row r="8" spans="1:14" ht="15.75" customHeight="1" x14ac:dyDescent="0.25">
      <c r="A8" s="16" t="s">
        <v>15</v>
      </c>
      <c r="B8" s="17">
        <f>B6*85%</f>
        <v>1263.0999999999999</v>
      </c>
      <c r="C8" s="17">
        <f>C6*25%</f>
        <v>327.75</v>
      </c>
      <c r="D8" s="17">
        <f t="shared" ref="D8:D9" si="5">SUM(B8:C8)</f>
        <v>1590.85</v>
      </c>
      <c r="F8" s="16" t="s">
        <v>15</v>
      </c>
      <c r="G8" s="17">
        <f>G6*90%</f>
        <v>1348.2</v>
      </c>
      <c r="H8" s="17">
        <f>H6*30%</f>
        <v>430.8</v>
      </c>
      <c r="I8" s="17">
        <f t="shared" si="0"/>
        <v>1779</v>
      </c>
      <c r="K8" s="16" t="s">
        <v>15</v>
      </c>
      <c r="L8" s="17">
        <f>L6*92%</f>
        <v>1403.92</v>
      </c>
      <c r="M8" s="17">
        <f>M6*32%</f>
        <v>473.6</v>
      </c>
      <c r="N8" s="17">
        <f t="shared" si="1"/>
        <v>1877.52</v>
      </c>
    </row>
    <row r="9" spans="1:14" ht="15.75" customHeight="1" x14ac:dyDescent="0.25">
      <c r="A9" s="16" t="s">
        <v>16</v>
      </c>
      <c r="B9" s="17">
        <f>B6-B8-B11</f>
        <v>92.220000000000084</v>
      </c>
      <c r="C9" s="17">
        <f>C6-C8-C11-C12</f>
        <v>66.959999999999923</v>
      </c>
      <c r="D9" s="17">
        <f t="shared" si="5"/>
        <v>159.18</v>
      </c>
      <c r="F9" s="16" t="s">
        <v>16</v>
      </c>
      <c r="G9" s="17">
        <f>G6-G8-G11</f>
        <v>17.799999999999955</v>
      </c>
      <c r="H9" s="17">
        <f>H6-H8-H11-H12</f>
        <v>84.399999999999977</v>
      </c>
      <c r="I9" s="17">
        <f t="shared" si="0"/>
        <v>102.19999999999993</v>
      </c>
      <c r="K9" s="16" t="s">
        <v>16</v>
      </c>
      <c r="L9" s="17">
        <f>L6-L8-L11</f>
        <v>-9.9200000000000728</v>
      </c>
      <c r="M9" s="17">
        <f>M6-M8-M11-M12</f>
        <v>56.399999999999864</v>
      </c>
      <c r="N9" s="17">
        <f t="shared" si="1"/>
        <v>46.479999999999791</v>
      </c>
    </row>
    <row r="10" spans="1:14" ht="15.75" customHeight="1" x14ac:dyDescent="0.3">
      <c r="A10" s="14" t="s">
        <v>17</v>
      </c>
      <c r="B10" s="18">
        <f t="shared" ref="B10:D10" si="6">SUM(B11:B13)</f>
        <v>130.68</v>
      </c>
      <c r="C10" s="18">
        <f t="shared" si="6"/>
        <v>916.29</v>
      </c>
      <c r="D10" s="18">
        <f t="shared" si="6"/>
        <v>1046.97</v>
      </c>
      <c r="F10" s="14" t="s">
        <v>17</v>
      </c>
      <c r="G10" s="19">
        <f t="shared" ref="G10:I10" si="7">SUM(G11:G13)</f>
        <v>132</v>
      </c>
      <c r="H10" s="20">
        <f t="shared" si="7"/>
        <v>920.80000000000007</v>
      </c>
      <c r="I10" s="15">
        <f t="shared" si="7"/>
        <v>1052.8000000000002</v>
      </c>
      <c r="K10" s="14" t="s">
        <v>17</v>
      </c>
      <c r="L10" s="19">
        <f t="shared" ref="L10:N10" si="8">SUM(L11:L13)</f>
        <v>132</v>
      </c>
      <c r="M10" s="19">
        <f t="shared" si="8"/>
        <v>950.00000000000011</v>
      </c>
      <c r="N10" s="21">
        <f t="shared" si="8"/>
        <v>1082</v>
      </c>
    </row>
    <row r="11" spans="1:14" ht="15.75" customHeight="1" x14ac:dyDescent="0.25">
      <c r="A11" s="16" t="s">
        <v>18</v>
      </c>
      <c r="B11" s="22">
        <v>130.68</v>
      </c>
      <c r="C11" s="23">
        <v>129.69</v>
      </c>
      <c r="D11" s="22">
        <f t="shared" ref="D11:D12" si="9">SUM(B11:C11)</f>
        <v>260.37</v>
      </c>
      <c r="F11" s="16" t="s">
        <v>18</v>
      </c>
      <c r="G11" s="24">
        <v>132</v>
      </c>
      <c r="H11" s="24">
        <v>131</v>
      </c>
      <c r="I11" s="17">
        <f t="shared" ref="I11:I12" si="10">SUM(G11:H11)</f>
        <v>263</v>
      </c>
      <c r="K11" s="16" t="s">
        <v>18</v>
      </c>
      <c r="L11" s="24">
        <v>132</v>
      </c>
      <c r="M11" s="24">
        <v>136</v>
      </c>
      <c r="N11" s="25">
        <f t="shared" ref="N11:N12" si="11">SUM(L11:M11)</f>
        <v>268</v>
      </c>
    </row>
    <row r="12" spans="1:14" ht="15.75" customHeight="1" x14ac:dyDescent="0.25">
      <c r="A12" s="26" t="s">
        <v>19</v>
      </c>
      <c r="B12" s="25"/>
      <c r="C12" s="17">
        <f>C6*60%</f>
        <v>786.6</v>
      </c>
      <c r="D12" s="27">
        <f t="shared" si="9"/>
        <v>786.6</v>
      </c>
      <c r="F12" s="26" t="s">
        <v>19</v>
      </c>
      <c r="G12" s="25"/>
      <c r="H12" s="17">
        <f>H6*55%</f>
        <v>789.80000000000007</v>
      </c>
      <c r="I12" s="17">
        <f t="shared" si="10"/>
        <v>789.80000000000007</v>
      </c>
      <c r="K12" s="26" t="s">
        <v>19</v>
      </c>
      <c r="L12" s="25"/>
      <c r="M12" s="17">
        <f>M6*55%</f>
        <v>814.00000000000011</v>
      </c>
      <c r="N12" s="25">
        <f t="shared" si="11"/>
        <v>814.00000000000011</v>
      </c>
    </row>
    <row r="13" spans="1:14" ht="15.75" customHeight="1" x14ac:dyDescent="0.25">
      <c r="A13" s="16" t="s">
        <v>20</v>
      </c>
      <c r="B13" s="9"/>
      <c r="C13" s="9"/>
      <c r="D13" s="9"/>
      <c r="F13" s="16" t="s">
        <v>20</v>
      </c>
      <c r="G13" s="25"/>
      <c r="H13" s="25"/>
      <c r="I13" s="17"/>
      <c r="K13" s="16" t="s">
        <v>20</v>
      </c>
      <c r="L13" s="25"/>
      <c r="M13" s="25"/>
      <c r="N13" s="25"/>
    </row>
    <row r="14" spans="1:14" ht="15.75" customHeight="1" x14ac:dyDescent="0.25">
      <c r="I14" s="3"/>
    </row>
    <row r="15" spans="1:14" ht="15.75" customHeight="1" x14ac:dyDescent="0.3">
      <c r="A15" s="28" t="s">
        <v>21</v>
      </c>
      <c r="B15" s="29"/>
      <c r="C15" s="29"/>
      <c r="D15" s="29"/>
      <c r="F15" s="28" t="s">
        <v>21</v>
      </c>
      <c r="G15" s="29"/>
      <c r="H15" s="29"/>
      <c r="I15" s="29"/>
      <c r="K15" s="28" t="s">
        <v>21</v>
      </c>
      <c r="L15" s="29"/>
      <c r="M15" s="29"/>
      <c r="N15" s="29"/>
    </row>
    <row r="16" spans="1:14" ht="15.75" customHeight="1" x14ac:dyDescent="0.3">
      <c r="A16" s="29"/>
      <c r="B16" s="29"/>
      <c r="C16" s="29"/>
      <c r="D16" s="29"/>
      <c r="F16" s="29"/>
      <c r="G16" s="29"/>
      <c r="H16" s="29"/>
      <c r="I16" s="29"/>
      <c r="K16" s="29"/>
      <c r="L16" s="29"/>
      <c r="M16" s="29"/>
      <c r="N16" s="29"/>
    </row>
    <row r="17" spans="1:14" ht="15.75" customHeight="1" x14ac:dyDescent="0.3">
      <c r="A17" s="29"/>
      <c r="B17" s="29"/>
      <c r="C17" s="29"/>
      <c r="D17" s="29"/>
      <c r="F17" s="29"/>
      <c r="G17" s="29"/>
      <c r="H17" s="29"/>
      <c r="I17" s="29"/>
      <c r="K17" s="29"/>
      <c r="L17" s="29"/>
      <c r="M17" s="29"/>
      <c r="N17" s="29"/>
    </row>
    <row r="18" spans="1:14" ht="15.75" customHeight="1" x14ac:dyDescent="0.3">
      <c r="A18" s="29"/>
      <c r="B18" s="29"/>
      <c r="C18" s="29"/>
      <c r="D18" s="29"/>
      <c r="F18" s="29"/>
      <c r="G18" s="29"/>
      <c r="H18" s="29"/>
      <c r="I18" s="29"/>
      <c r="K18" s="29"/>
      <c r="L18" s="29"/>
      <c r="M18" s="29"/>
      <c r="N18" s="29"/>
    </row>
    <row r="19" spans="1:14" ht="15.75" customHeight="1" x14ac:dyDescent="0.3">
      <c r="A19" s="29"/>
      <c r="B19" s="29"/>
      <c r="C19" s="29"/>
      <c r="D19" s="29"/>
      <c r="F19" s="29"/>
      <c r="G19" s="29"/>
      <c r="H19" s="29"/>
      <c r="I19" s="29"/>
      <c r="K19" s="29"/>
      <c r="L19" s="29"/>
      <c r="M19" s="29"/>
      <c r="N19" s="29"/>
    </row>
    <row r="20" spans="1:14" ht="15.75" customHeight="1" x14ac:dyDescent="0.3">
      <c r="A20" s="29"/>
      <c r="B20" s="29"/>
      <c r="C20" s="29"/>
      <c r="D20" s="29"/>
      <c r="F20" s="29"/>
      <c r="G20" s="29"/>
      <c r="H20" s="29"/>
      <c r="I20" s="29"/>
      <c r="K20" s="29"/>
      <c r="L20" s="29"/>
      <c r="M20" s="29"/>
      <c r="N20" s="29"/>
    </row>
    <row r="21" spans="1:14" ht="15.75" customHeight="1" x14ac:dyDescent="0.25">
      <c r="I21" s="3"/>
    </row>
    <row r="22" spans="1:14" ht="15.75" customHeight="1" x14ac:dyDescent="0.25">
      <c r="I22" s="3"/>
    </row>
    <row r="23" spans="1:14" ht="15.75" customHeight="1" x14ac:dyDescent="0.25">
      <c r="I23" s="3"/>
    </row>
    <row r="24" spans="1:14" ht="15.75" customHeight="1" x14ac:dyDescent="0.25">
      <c r="I24" s="3"/>
    </row>
    <row r="25" spans="1:14" ht="15.75" customHeight="1" x14ac:dyDescent="0.25">
      <c r="I25" s="3"/>
    </row>
    <row r="26" spans="1:14" ht="15.75" customHeight="1" x14ac:dyDescent="0.25">
      <c r="I26" s="3"/>
    </row>
    <row r="27" spans="1:14" ht="15.75" customHeight="1" x14ac:dyDescent="0.25">
      <c r="I27" s="3"/>
    </row>
    <row r="28" spans="1:14" ht="15.75" customHeight="1" x14ac:dyDescent="0.25">
      <c r="I28" s="3"/>
    </row>
    <row r="29" spans="1:14" ht="15.75" customHeight="1" x14ac:dyDescent="0.25">
      <c r="I29" s="3"/>
    </row>
    <row r="30" spans="1:14" ht="15.75" customHeight="1" x14ac:dyDescent="0.25">
      <c r="I30" s="3"/>
    </row>
    <row r="31" spans="1:14" ht="15.75" customHeight="1" x14ac:dyDescent="0.25">
      <c r="I31" s="3"/>
    </row>
    <row r="32" spans="1:14" ht="15.75" customHeight="1" x14ac:dyDescent="0.25">
      <c r="I32" s="3"/>
    </row>
    <row r="33" spans="9:9" ht="15.75" customHeight="1" x14ac:dyDescent="0.25">
      <c r="I33" s="3"/>
    </row>
    <row r="34" spans="9:9" ht="15.75" customHeight="1" x14ac:dyDescent="0.25">
      <c r="I34" s="3"/>
    </row>
    <row r="35" spans="9:9" ht="15.75" customHeight="1" x14ac:dyDescent="0.25">
      <c r="I35" s="3"/>
    </row>
    <row r="36" spans="9:9" ht="15.75" customHeight="1" x14ac:dyDescent="0.25">
      <c r="I36" s="3"/>
    </row>
    <row r="37" spans="9:9" ht="15.75" customHeight="1" x14ac:dyDescent="0.25">
      <c r="I37" s="3"/>
    </row>
    <row r="38" spans="9:9" ht="15.75" customHeight="1" x14ac:dyDescent="0.25">
      <c r="I38" s="3"/>
    </row>
    <row r="39" spans="9:9" ht="15.75" customHeight="1" x14ac:dyDescent="0.25">
      <c r="I39" s="3"/>
    </row>
    <row r="40" spans="9:9" ht="15.75" customHeight="1" x14ac:dyDescent="0.25">
      <c r="I40" s="3"/>
    </row>
    <row r="41" spans="9:9" ht="15.75" customHeight="1" x14ac:dyDescent="0.25">
      <c r="I41" s="3"/>
    </row>
    <row r="42" spans="9:9" ht="15.75" customHeight="1" x14ac:dyDescent="0.25">
      <c r="I42" s="3"/>
    </row>
    <row r="43" spans="9:9" ht="15.75" customHeight="1" x14ac:dyDescent="0.25">
      <c r="I43" s="3"/>
    </row>
    <row r="44" spans="9:9" ht="15.75" customHeight="1" x14ac:dyDescent="0.25">
      <c r="I44" s="3"/>
    </row>
    <row r="45" spans="9:9" ht="15.75" customHeight="1" x14ac:dyDescent="0.25">
      <c r="I45" s="3"/>
    </row>
    <row r="46" spans="9:9" ht="15.75" customHeight="1" x14ac:dyDescent="0.25">
      <c r="I46" s="3"/>
    </row>
    <row r="47" spans="9:9" ht="15.75" customHeight="1" x14ac:dyDescent="0.25">
      <c r="I47" s="3"/>
    </row>
    <row r="48" spans="9:9" ht="15.75" customHeight="1" x14ac:dyDescent="0.25">
      <c r="I48" s="3"/>
    </row>
    <row r="49" spans="9:9" ht="15.75" customHeight="1" x14ac:dyDescent="0.25">
      <c r="I49" s="3"/>
    </row>
    <row r="50" spans="9:9" ht="15.75" customHeight="1" x14ac:dyDescent="0.25">
      <c r="I50" s="3"/>
    </row>
    <row r="51" spans="9:9" ht="15.75" customHeight="1" x14ac:dyDescent="0.25">
      <c r="I51" s="3"/>
    </row>
    <row r="52" spans="9:9" ht="15.75" customHeight="1" x14ac:dyDescent="0.25">
      <c r="I52" s="3"/>
    </row>
    <row r="53" spans="9:9" ht="15.75" customHeight="1" x14ac:dyDescent="0.25">
      <c r="I53" s="3"/>
    </row>
    <row r="54" spans="9:9" ht="15.75" customHeight="1" x14ac:dyDescent="0.25">
      <c r="I54" s="3"/>
    </row>
    <row r="55" spans="9:9" ht="15.75" customHeight="1" x14ac:dyDescent="0.25">
      <c r="I55" s="3"/>
    </row>
    <row r="56" spans="9:9" ht="15.75" customHeight="1" x14ac:dyDescent="0.25">
      <c r="I56" s="3"/>
    </row>
    <row r="57" spans="9:9" ht="15.75" customHeight="1" x14ac:dyDescent="0.25">
      <c r="I57" s="3"/>
    </row>
    <row r="58" spans="9:9" ht="15.75" customHeight="1" x14ac:dyDescent="0.25">
      <c r="I58" s="3"/>
    </row>
    <row r="59" spans="9:9" ht="15.75" customHeight="1" x14ac:dyDescent="0.25">
      <c r="I59" s="3"/>
    </row>
    <row r="60" spans="9:9" ht="15.75" customHeight="1" x14ac:dyDescent="0.25">
      <c r="I60" s="3"/>
    </row>
    <row r="61" spans="9:9" ht="15.75" customHeight="1" x14ac:dyDescent="0.25">
      <c r="I61" s="3"/>
    </row>
    <row r="62" spans="9:9" ht="15.75" customHeight="1" x14ac:dyDescent="0.25">
      <c r="I62" s="3"/>
    </row>
    <row r="63" spans="9:9" ht="15.75" customHeight="1" x14ac:dyDescent="0.25">
      <c r="I63" s="3"/>
    </row>
    <row r="64" spans="9:9" ht="15.75" customHeight="1" x14ac:dyDescent="0.25">
      <c r="I64" s="3"/>
    </row>
    <row r="65" spans="9:9" ht="15.75" customHeight="1" x14ac:dyDescent="0.25">
      <c r="I65" s="3"/>
    </row>
    <row r="66" spans="9:9" ht="15.75" customHeight="1" x14ac:dyDescent="0.25">
      <c r="I66" s="3"/>
    </row>
    <row r="67" spans="9:9" ht="15.75" customHeight="1" x14ac:dyDescent="0.25">
      <c r="I67" s="3"/>
    </row>
    <row r="68" spans="9:9" ht="15.75" customHeight="1" x14ac:dyDescent="0.25">
      <c r="I68" s="3"/>
    </row>
    <row r="69" spans="9:9" ht="15.75" customHeight="1" x14ac:dyDescent="0.25">
      <c r="I69" s="3"/>
    </row>
    <row r="70" spans="9:9" ht="15.75" customHeight="1" x14ac:dyDescent="0.25">
      <c r="I70" s="3"/>
    </row>
    <row r="71" spans="9:9" ht="15.75" customHeight="1" x14ac:dyDescent="0.25">
      <c r="I71" s="3"/>
    </row>
    <row r="72" spans="9:9" ht="15.75" customHeight="1" x14ac:dyDescent="0.25">
      <c r="I72" s="3"/>
    </row>
    <row r="73" spans="9:9" ht="15.75" customHeight="1" x14ac:dyDescent="0.25">
      <c r="I73" s="3"/>
    </row>
    <row r="74" spans="9:9" ht="15.75" customHeight="1" x14ac:dyDescent="0.25">
      <c r="I74" s="3"/>
    </row>
    <row r="75" spans="9:9" ht="15.75" customHeight="1" x14ac:dyDescent="0.25">
      <c r="I75" s="3"/>
    </row>
    <row r="76" spans="9:9" ht="15.75" customHeight="1" x14ac:dyDescent="0.25">
      <c r="I76" s="3"/>
    </row>
    <row r="77" spans="9:9" ht="15.75" customHeight="1" x14ac:dyDescent="0.25">
      <c r="I77" s="3"/>
    </row>
    <row r="78" spans="9:9" ht="15.75" customHeight="1" x14ac:dyDescent="0.25">
      <c r="I78" s="3"/>
    </row>
    <row r="79" spans="9:9" ht="15.75" customHeight="1" x14ac:dyDescent="0.25">
      <c r="I79" s="3"/>
    </row>
    <row r="80" spans="9:9" ht="15.75" customHeight="1" x14ac:dyDescent="0.25">
      <c r="I80" s="3"/>
    </row>
    <row r="81" spans="9:9" ht="15.75" customHeight="1" x14ac:dyDescent="0.25">
      <c r="I81" s="3"/>
    </row>
    <row r="82" spans="9:9" ht="15.75" customHeight="1" x14ac:dyDescent="0.25">
      <c r="I82" s="3"/>
    </row>
    <row r="83" spans="9:9" ht="15.75" customHeight="1" x14ac:dyDescent="0.25">
      <c r="I83" s="3"/>
    </row>
    <row r="84" spans="9:9" ht="15.75" customHeight="1" x14ac:dyDescent="0.25">
      <c r="I84" s="3"/>
    </row>
    <row r="85" spans="9:9" ht="15.75" customHeight="1" x14ac:dyDescent="0.25">
      <c r="I85" s="3"/>
    </row>
    <row r="86" spans="9:9" ht="15.75" customHeight="1" x14ac:dyDescent="0.25">
      <c r="I86" s="3"/>
    </row>
    <row r="87" spans="9:9" ht="15.75" customHeight="1" x14ac:dyDescent="0.25">
      <c r="I87" s="3"/>
    </row>
    <row r="88" spans="9:9" ht="15.75" customHeight="1" x14ac:dyDescent="0.25">
      <c r="I88" s="3"/>
    </row>
    <row r="89" spans="9:9" ht="15.75" customHeight="1" x14ac:dyDescent="0.25">
      <c r="I89" s="3"/>
    </row>
    <row r="90" spans="9:9" ht="15.75" customHeight="1" x14ac:dyDescent="0.25">
      <c r="I90" s="3"/>
    </row>
    <row r="91" spans="9:9" ht="15.75" customHeight="1" x14ac:dyDescent="0.25">
      <c r="I91" s="3"/>
    </row>
    <row r="92" spans="9:9" ht="15.75" customHeight="1" x14ac:dyDescent="0.25">
      <c r="I92" s="3"/>
    </row>
    <row r="93" spans="9:9" ht="15.75" customHeight="1" x14ac:dyDescent="0.25">
      <c r="I93" s="3"/>
    </row>
    <row r="94" spans="9:9" ht="15.75" customHeight="1" x14ac:dyDescent="0.25">
      <c r="I94" s="3"/>
    </row>
    <row r="95" spans="9:9" ht="15.75" customHeight="1" x14ac:dyDescent="0.25">
      <c r="I95" s="3"/>
    </row>
    <row r="96" spans="9:9" ht="15.75" customHeight="1" x14ac:dyDescent="0.25">
      <c r="I96" s="3"/>
    </row>
    <row r="97" spans="9:9" ht="15.75" customHeight="1" x14ac:dyDescent="0.25">
      <c r="I97" s="3"/>
    </row>
    <row r="98" spans="9:9" ht="15.75" customHeight="1" x14ac:dyDescent="0.25">
      <c r="I98" s="3"/>
    </row>
    <row r="99" spans="9:9" ht="15.75" customHeight="1" x14ac:dyDescent="0.25">
      <c r="I99" s="3"/>
    </row>
    <row r="100" spans="9:9" ht="15.75" customHeight="1" x14ac:dyDescent="0.25">
      <c r="I100" s="3"/>
    </row>
    <row r="101" spans="9:9" ht="15.75" customHeight="1" x14ac:dyDescent="0.25">
      <c r="I101" s="3"/>
    </row>
    <row r="102" spans="9:9" ht="15.75" customHeight="1" x14ac:dyDescent="0.25">
      <c r="I102" s="3"/>
    </row>
    <row r="103" spans="9:9" ht="15.75" customHeight="1" x14ac:dyDescent="0.25">
      <c r="I103" s="3"/>
    </row>
    <row r="104" spans="9:9" ht="15.75" customHeight="1" x14ac:dyDescent="0.25">
      <c r="I104" s="3"/>
    </row>
    <row r="105" spans="9:9" ht="15.75" customHeight="1" x14ac:dyDescent="0.25">
      <c r="I105" s="3"/>
    </row>
    <row r="106" spans="9:9" ht="15.75" customHeight="1" x14ac:dyDescent="0.25">
      <c r="I106" s="3"/>
    </row>
    <row r="107" spans="9:9" ht="15.75" customHeight="1" x14ac:dyDescent="0.25">
      <c r="I107" s="3"/>
    </row>
    <row r="108" spans="9:9" ht="15.75" customHeight="1" x14ac:dyDescent="0.25">
      <c r="I108" s="3"/>
    </row>
    <row r="109" spans="9:9" ht="15.75" customHeight="1" x14ac:dyDescent="0.25">
      <c r="I109" s="3"/>
    </row>
    <row r="110" spans="9:9" ht="15.75" customHeight="1" x14ac:dyDescent="0.25">
      <c r="I110" s="3"/>
    </row>
    <row r="111" spans="9:9" ht="15.75" customHeight="1" x14ac:dyDescent="0.25">
      <c r="I111" s="3"/>
    </row>
    <row r="112" spans="9:9" ht="15.75" customHeight="1" x14ac:dyDescent="0.25">
      <c r="I112" s="3"/>
    </row>
    <row r="113" spans="9:9" ht="15.75" customHeight="1" x14ac:dyDescent="0.25">
      <c r="I113" s="3"/>
    </row>
    <row r="114" spans="9:9" ht="15.75" customHeight="1" x14ac:dyDescent="0.25">
      <c r="I114" s="3"/>
    </row>
    <row r="115" spans="9:9" ht="15.75" customHeight="1" x14ac:dyDescent="0.25">
      <c r="I115" s="3"/>
    </row>
    <row r="116" spans="9:9" ht="15.75" customHeight="1" x14ac:dyDescent="0.25">
      <c r="I116" s="3"/>
    </row>
    <row r="117" spans="9:9" ht="15.75" customHeight="1" x14ac:dyDescent="0.25">
      <c r="I117" s="3"/>
    </row>
    <row r="118" spans="9:9" ht="15.75" customHeight="1" x14ac:dyDescent="0.25">
      <c r="I118" s="3"/>
    </row>
    <row r="119" spans="9:9" ht="15.75" customHeight="1" x14ac:dyDescent="0.25">
      <c r="I119" s="3"/>
    </row>
    <row r="120" spans="9:9" ht="15.75" customHeight="1" x14ac:dyDescent="0.25">
      <c r="I120" s="3"/>
    </row>
    <row r="121" spans="9:9" ht="15.75" customHeight="1" x14ac:dyDescent="0.25">
      <c r="I121" s="3"/>
    </row>
    <row r="122" spans="9:9" ht="15.75" customHeight="1" x14ac:dyDescent="0.25">
      <c r="I122" s="3"/>
    </row>
    <row r="123" spans="9:9" ht="15.75" customHeight="1" x14ac:dyDescent="0.25">
      <c r="I123" s="3"/>
    </row>
    <row r="124" spans="9:9" ht="15.75" customHeight="1" x14ac:dyDescent="0.25">
      <c r="I124" s="3"/>
    </row>
    <row r="125" spans="9:9" ht="15.75" customHeight="1" x14ac:dyDescent="0.25">
      <c r="I125" s="3"/>
    </row>
    <row r="126" spans="9:9" ht="15.75" customHeight="1" x14ac:dyDescent="0.25">
      <c r="I126" s="3"/>
    </row>
    <row r="127" spans="9:9" ht="15.75" customHeight="1" x14ac:dyDescent="0.25">
      <c r="I127" s="3"/>
    </row>
    <row r="128" spans="9:9" ht="15.75" customHeight="1" x14ac:dyDescent="0.25">
      <c r="I128" s="3"/>
    </row>
    <row r="129" spans="9:9" ht="15.75" customHeight="1" x14ac:dyDescent="0.25">
      <c r="I129" s="3"/>
    </row>
    <row r="130" spans="9:9" ht="15.75" customHeight="1" x14ac:dyDescent="0.25">
      <c r="I130" s="3"/>
    </row>
    <row r="131" spans="9:9" ht="15.75" customHeight="1" x14ac:dyDescent="0.25">
      <c r="I131" s="3"/>
    </row>
    <row r="132" spans="9:9" ht="15.75" customHeight="1" x14ac:dyDescent="0.25">
      <c r="I132" s="3"/>
    </row>
    <row r="133" spans="9:9" ht="15.75" customHeight="1" x14ac:dyDescent="0.25">
      <c r="I133" s="3"/>
    </row>
    <row r="134" spans="9:9" ht="15.75" customHeight="1" x14ac:dyDescent="0.25">
      <c r="I134" s="3"/>
    </row>
    <row r="135" spans="9:9" ht="15.75" customHeight="1" x14ac:dyDescent="0.25">
      <c r="I135" s="3"/>
    </row>
    <row r="136" spans="9:9" ht="15.75" customHeight="1" x14ac:dyDescent="0.25">
      <c r="I136" s="3"/>
    </row>
    <row r="137" spans="9:9" ht="15.75" customHeight="1" x14ac:dyDescent="0.25">
      <c r="I137" s="3"/>
    </row>
    <row r="138" spans="9:9" ht="15.75" customHeight="1" x14ac:dyDescent="0.25">
      <c r="I138" s="3"/>
    </row>
    <row r="139" spans="9:9" ht="15.75" customHeight="1" x14ac:dyDescent="0.25">
      <c r="I139" s="3"/>
    </row>
    <row r="140" spans="9:9" ht="15.75" customHeight="1" x14ac:dyDescent="0.25">
      <c r="I140" s="3"/>
    </row>
    <row r="141" spans="9:9" ht="15.75" customHeight="1" x14ac:dyDescent="0.25">
      <c r="I141" s="3"/>
    </row>
    <row r="142" spans="9:9" ht="15.75" customHeight="1" x14ac:dyDescent="0.25">
      <c r="I142" s="3"/>
    </row>
    <row r="143" spans="9:9" ht="15.75" customHeight="1" x14ac:dyDescent="0.25">
      <c r="I143" s="3"/>
    </row>
    <row r="144" spans="9:9" ht="15.75" customHeight="1" x14ac:dyDescent="0.25">
      <c r="I144" s="3"/>
    </row>
    <row r="145" spans="9:9" ht="15.75" customHeight="1" x14ac:dyDescent="0.25">
      <c r="I145" s="3"/>
    </row>
    <row r="146" spans="9:9" ht="15.75" customHeight="1" x14ac:dyDescent="0.25">
      <c r="I146" s="3"/>
    </row>
    <row r="147" spans="9:9" ht="15.75" customHeight="1" x14ac:dyDescent="0.25">
      <c r="I147" s="3"/>
    </row>
    <row r="148" spans="9:9" ht="15.75" customHeight="1" x14ac:dyDescent="0.25">
      <c r="I148" s="3"/>
    </row>
    <row r="149" spans="9:9" ht="15.75" customHeight="1" x14ac:dyDescent="0.25">
      <c r="I149" s="3"/>
    </row>
    <row r="150" spans="9:9" ht="15.75" customHeight="1" x14ac:dyDescent="0.25">
      <c r="I150" s="3"/>
    </row>
    <row r="151" spans="9:9" ht="15.75" customHeight="1" x14ac:dyDescent="0.25">
      <c r="I151" s="3"/>
    </row>
    <row r="152" spans="9:9" ht="15.75" customHeight="1" x14ac:dyDescent="0.25">
      <c r="I152" s="3"/>
    </row>
    <row r="153" spans="9:9" ht="15.75" customHeight="1" x14ac:dyDescent="0.25">
      <c r="I153" s="3"/>
    </row>
    <row r="154" spans="9:9" ht="15.75" customHeight="1" x14ac:dyDescent="0.25">
      <c r="I154" s="3"/>
    </row>
    <row r="155" spans="9:9" ht="15.75" customHeight="1" x14ac:dyDescent="0.25">
      <c r="I155" s="3"/>
    </row>
    <row r="156" spans="9:9" ht="15.75" customHeight="1" x14ac:dyDescent="0.25">
      <c r="I156" s="3"/>
    </row>
    <row r="157" spans="9:9" ht="15.75" customHeight="1" x14ac:dyDescent="0.25">
      <c r="I157" s="3"/>
    </row>
    <row r="158" spans="9:9" ht="15.75" customHeight="1" x14ac:dyDescent="0.25">
      <c r="I158" s="3"/>
    </row>
    <row r="159" spans="9:9" ht="15.75" customHeight="1" x14ac:dyDescent="0.25">
      <c r="I159" s="3"/>
    </row>
    <row r="160" spans="9:9" ht="15.75" customHeight="1" x14ac:dyDescent="0.25">
      <c r="I160" s="3"/>
    </row>
    <row r="161" spans="9:9" ht="15.75" customHeight="1" x14ac:dyDescent="0.25">
      <c r="I161" s="3"/>
    </row>
    <row r="162" spans="9:9" ht="15.75" customHeight="1" x14ac:dyDescent="0.25">
      <c r="I162" s="3"/>
    </row>
    <row r="163" spans="9:9" ht="15.75" customHeight="1" x14ac:dyDescent="0.25">
      <c r="I163" s="3"/>
    </row>
    <row r="164" spans="9:9" ht="15.75" customHeight="1" x14ac:dyDescent="0.25">
      <c r="I164" s="3"/>
    </row>
    <row r="165" spans="9:9" ht="15.75" customHeight="1" x14ac:dyDescent="0.25">
      <c r="I165" s="3"/>
    </row>
    <row r="166" spans="9:9" ht="15.75" customHeight="1" x14ac:dyDescent="0.25">
      <c r="I166" s="3"/>
    </row>
    <row r="167" spans="9:9" ht="15.75" customHeight="1" x14ac:dyDescent="0.25">
      <c r="I167" s="3"/>
    </row>
    <row r="168" spans="9:9" ht="15.75" customHeight="1" x14ac:dyDescent="0.25">
      <c r="I168" s="3"/>
    </row>
    <row r="169" spans="9:9" ht="15.75" customHeight="1" x14ac:dyDescent="0.25">
      <c r="I169" s="3"/>
    </row>
    <row r="170" spans="9:9" ht="15.75" customHeight="1" x14ac:dyDescent="0.25">
      <c r="I170" s="3"/>
    </row>
    <row r="171" spans="9:9" ht="15.75" customHeight="1" x14ac:dyDescent="0.25">
      <c r="I171" s="3"/>
    </row>
    <row r="172" spans="9:9" ht="15.75" customHeight="1" x14ac:dyDescent="0.25">
      <c r="I172" s="3"/>
    </row>
    <row r="173" spans="9:9" ht="15.75" customHeight="1" x14ac:dyDescent="0.25">
      <c r="I173" s="3"/>
    </row>
    <row r="174" spans="9:9" ht="15.75" customHeight="1" x14ac:dyDescent="0.25">
      <c r="I174" s="3"/>
    </row>
    <row r="175" spans="9:9" ht="15.75" customHeight="1" x14ac:dyDescent="0.25">
      <c r="I175" s="3"/>
    </row>
    <row r="176" spans="9:9" ht="15.75" customHeight="1" x14ac:dyDescent="0.25">
      <c r="I176" s="3"/>
    </row>
    <row r="177" spans="9:9" ht="15.75" customHeight="1" x14ac:dyDescent="0.25">
      <c r="I177" s="3"/>
    </row>
    <row r="178" spans="9:9" ht="15.75" customHeight="1" x14ac:dyDescent="0.25">
      <c r="I178" s="3"/>
    </row>
    <row r="179" spans="9:9" ht="15.75" customHeight="1" x14ac:dyDescent="0.25">
      <c r="I179" s="3"/>
    </row>
    <row r="180" spans="9:9" ht="15.75" customHeight="1" x14ac:dyDescent="0.25">
      <c r="I180" s="3"/>
    </row>
    <row r="181" spans="9:9" ht="15.75" customHeight="1" x14ac:dyDescent="0.25">
      <c r="I181" s="3"/>
    </row>
    <row r="182" spans="9:9" ht="15.75" customHeight="1" x14ac:dyDescent="0.25">
      <c r="I182" s="3"/>
    </row>
    <row r="183" spans="9:9" ht="15.75" customHeight="1" x14ac:dyDescent="0.25">
      <c r="I183" s="3"/>
    </row>
    <row r="184" spans="9:9" ht="15.75" customHeight="1" x14ac:dyDescent="0.25">
      <c r="I184" s="3"/>
    </row>
    <row r="185" spans="9:9" ht="15.75" customHeight="1" x14ac:dyDescent="0.25">
      <c r="I185" s="3"/>
    </row>
    <row r="186" spans="9:9" ht="15.75" customHeight="1" x14ac:dyDescent="0.25">
      <c r="I186" s="3"/>
    </row>
    <row r="187" spans="9:9" ht="15.75" customHeight="1" x14ac:dyDescent="0.25">
      <c r="I187" s="3"/>
    </row>
    <row r="188" spans="9:9" ht="15.75" customHeight="1" x14ac:dyDescent="0.25">
      <c r="I188" s="3"/>
    </row>
    <row r="189" spans="9:9" ht="15.75" customHeight="1" x14ac:dyDescent="0.25">
      <c r="I189" s="3"/>
    </row>
    <row r="190" spans="9:9" ht="15.75" customHeight="1" x14ac:dyDescent="0.25">
      <c r="I190" s="3"/>
    </row>
    <row r="191" spans="9:9" ht="15.75" customHeight="1" x14ac:dyDescent="0.25">
      <c r="I191" s="3"/>
    </row>
    <row r="192" spans="9:9" ht="15.75" customHeight="1" x14ac:dyDescent="0.25">
      <c r="I192" s="3"/>
    </row>
    <row r="193" spans="9:9" ht="15.75" customHeight="1" x14ac:dyDescent="0.25">
      <c r="I193" s="3"/>
    </row>
    <row r="194" spans="9:9" ht="15.75" customHeight="1" x14ac:dyDescent="0.25">
      <c r="I194" s="3"/>
    </row>
    <row r="195" spans="9:9" ht="15.75" customHeight="1" x14ac:dyDescent="0.25">
      <c r="I195" s="3"/>
    </row>
    <row r="196" spans="9:9" ht="15.75" customHeight="1" x14ac:dyDescent="0.25">
      <c r="I196" s="3"/>
    </row>
    <row r="197" spans="9:9" ht="15.75" customHeight="1" x14ac:dyDescent="0.25">
      <c r="I197" s="3"/>
    </row>
    <row r="198" spans="9:9" ht="15.75" customHeight="1" x14ac:dyDescent="0.25">
      <c r="I198" s="3"/>
    </row>
    <row r="199" spans="9:9" ht="15.75" customHeight="1" x14ac:dyDescent="0.25">
      <c r="I199" s="3"/>
    </row>
    <row r="200" spans="9:9" ht="15.75" customHeight="1" x14ac:dyDescent="0.25">
      <c r="I200" s="3"/>
    </row>
    <row r="201" spans="9:9" ht="15.75" customHeight="1" x14ac:dyDescent="0.25">
      <c r="I201" s="3"/>
    </row>
    <row r="202" spans="9:9" ht="15.75" customHeight="1" x14ac:dyDescent="0.25">
      <c r="I202" s="3"/>
    </row>
    <row r="203" spans="9:9" ht="15.75" customHeight="1" x14ac:dyDescent="0.25">
      <c r="I203" s="3"/>
    </row>
    <row r="204" spans="9:9" ht="15.75" customHeight="1" x14ac:dyDescent="0.25">
      <c r="I204" s="3"/>
    </row>
    <row r="205" spans="9:9" ht="15.75" customHeight="1" x14ac:dyDescent="0.25">
      <c r="I205" s="3"/>
    </row>
    <row r="206" spans="9:9" ht="15.75" customHeight="1" x14ac:dyDescent="0.25">
      <c r="I206" s="3"/>
    </row>
    <row r="207" spans="9:9" ht="15.75" customHeight="1" x14ac:dyDescent="0.25">
      <c r="I207" s="3"/>
    </row>
    <row r="208" spans="9:9" ht="15.75" customHeight="1" x14ac:dyDescent="0.25">
      <c r="I208" s="3"/>
    </row>
    <row r="209" spans="9:9" ht="15.75" customHeight="1" x14ac:dyDescent="0.25">
      <c r="I209" s="3"/>
    </row>
    <row r="210" spans="9:9" ht="15.75" customHeight="1" x14ac:dyDescent="0.25">
      <c r="I210" s="3"/>
    </row>
    <row r="211" spans="9:9" ht="15.75" customHeight="1" x14ac:dyDescent="0.25">
      <c r="I211" s="3"/>
    </row>
    <row r="212" spans="9:9" ht="15.75" customHeight="1" x14ac:dyDescent="0.25">
      <c r="I212" s="3"/>
    </row>
    <row r="213" spans="9:9" ht="15.75" customHeight="1" x14ac:dyDescent="0.25">
      <c r="I213" s="3"/>
    </row>
    <row r="214" spans="9:9" ht="15.75" customHeight="1" x14ac:dyDescent="0.25">
      <c r="I214" s="3"/>
    </row>
    <row r="215" spans="9:9" ht="15.75" customHeight="1" x14ac:dyDescent="0.25">
      <c r="I215" s="3"/>
    </row>
    <row r="216" spans="9:9" ht="15.75" customHeight="1" x14ac:dyDescent="0.25">
      <c r="I216" s="3"/>
    </row>
    <row r="217" spans="9:9" ht="15.75" customHeight="1" x14ac:dyDescent="0.25">
      <c r="I217" s="3"/>
    </row>
    <row r="218" spans="9:9" ht="15.75" customHeight="1" x14ac:dyDescent="0.25">
      <c r="I218" s="3"/>
    </row>
    <row r="219" spans="9:9" ht="15.75" customHeight="1" x14ac:dyDescent="0.25">
      <c r="I219" s="3"/>
    </row>
    <row r="220" spans="9:9" ht="15.75" customHeight="1" x14ac:dyDescent="0.25">
      <c r="I220" s="3"/>
    </row>
    <row r="221" spans="9:9" ht="15.75" customHeight="1" x14ac:dyDescent="0.3"/>
    <row r="222" spans="9:9" ht="15.75" customHeight="1" x14ac:dyDescent="0.3"/>
    <row r="223" spans="9:9" ht="15.75" customHeight="1" x14ac:dyDescent="0.3"/>
    <row r="224" spans="9:9"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2">
    <mergeCell ref="K3:K4"/>
    <mergeCell ref="L3:M3"/>
    <mergeCell ref="N3:N4"/>
    <mergeCell ref="A15:D20"/>
    <mergeCell ref="F15:I20"/>
    <mergeCell ref="K15:N20"/>
    <mergeCell ref="A3:A4"/>
    <mergeCell ref="B3:C3"/>
    <mergeCell ref="D3:D4"/>
    <mergeCell ref="F3:F4"/>
    <mergeCell ref="G3:H3"/>
    <mergeCell ref="I3:I4"/>
  </mergeCells>
  <pageMargins left="0.75" right="0.75" top="1" bottom="1"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ANGKATAN KERJA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2025-06-26T06:11:43Z</dcterms:created>
  <dcterms:modified xsi:type="dcterms:W3CDTF">2025-06-26T06:12:09Z</dcterms:modified>
</cp:coreProperties>
</file>