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nov\Downloads\"/>
    </mc:Choice>
  </mc:AlternateContent>
  <xr:revisionPtr revIDLastSave="0" documentId="8_{B5F55BFF-4BE4-49D3-8EEA-9806C6A64C09}" xr6:coauthVersionLast="47" xr6:coauthVersionMax="47" xr10:uidLastSave="{00000000-0000-0000-0000-000000000000}"/>
  <bookViews>
    <workbookView xWindow="-110" yWindow="-110" windowWidth="19420" windowHeight="11500" xr2:uid="{3953B6EB-98EC-46C7-83B7-B08408B7F337}"/>
  </bookViews>
  <sheets>
    <sheet name="Kesejahteraan Keluarga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1" i="1" l="1"/>
  <c r="I11" i="1"/>
  <c r="D11" i="1"/>
  <c r="M10" i="1"/>
  <c r="L10" i="1"/>
  <c r="H10" i="1"/>
  <c r="G10" i="1"/>
  <c r="C10" i="1"/>
  <c r="B10" i="1"/>
  <c r="M9" i="1"/>
  <c r="L9" i="1"/>
  <c r="H9" i="1"/>
  <c r="G9" i="1"/>
  <c r="C9" i="1"/>
  <c r="B9" i="1"/>
  <c r="M8" i="1"/>
  <c r="L8" i="1"/>
  <c r="H8" i="1"/>
  <c r="G8" i="1"/>
  <c r="C8" i="1"/>
  <c r="B8" i="1"/>
  <c r="M7" i="1"/>
  <c r="L7" i="1"/>
  <c r="H7" i="1"/>
  <c r="H11" i="1" s="1"/>
  <c r="G7" i="1"/>
  <c r="G11" i="1" s="1"/>
  <c r="C7" i="1"/>
  <c r="C11" i="1" s="1"/>
  <c r="B7" i="1"/>
  <c r="M6" i="1"/>
  <c r="M11" i="1" s="1"/>
  <c r="L6" i="1"/>
  <c r="L11" i="1" s="1"/>
  <c r="H6" i="1"/>
  <c r="G6" i="1"/>
  <c r="C6" i="1"/>
  <c r="B6" i="1"/>
  <c r="B11" i="1" s="1"/>
</calcChain>
</file>

<file path=xl/sharedStrings.xml><?xml version="1.0" encoding="utf-8"?>
<sst xmlns="http://schemas.openxmlformats.org/spreadsheetml/2006/main" count="72" uniqueCount="21">
  <si>
    <t>Jumlah Keluarga Menurut Dusun dan Kondisi Kesejateraan</t>
  </si>
  <si>
    <t>Tahun 2022</t>
  </si>
  <si>
    <t>Tahun 2023</t>
  </si>
  <si>
    <t>Per September Tahun 2024</t>
  </si>
  <si>
    <t>Dusun</t>
  </si>
  <si>
    <t>Kondisi Kesejahteraan</t>
  </si>
  <si>
    <t>Jumlah</t>
  </si>
  <si>
    <t>Sejahtera</t>
  </si>
  <si>
    <t>Pra Sejahtera</t>
  </si>
  <si>
    <t>(1)</t>
  </si>
  <si>
    <t>(2)</t>
  </si>
  <si>
    <t>(3)</t>
  </si>
  <si>
    <t>(4)</t>
  </si>
  <si>
    <t>Dusun 01</t>
  </si>
  <si>
    <t>Dusun 02</t>
  </si>
  <si>
    <t>Dusun 03</t>
  </si>
  <si>
    <t>Dusun 04</t>
  </si>
  <si>
    <t>Dusun 05</t>
  </si>
  <si>
    <t>2022</t>
  </si>
  <si>
    <t>2023</t>
  </si>
  <si>
    <t>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</si>
</sst>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_-;\-* #,##0_-;_-* &quot;-&quot;_-;_-@"/>
  </numFmts>
  <fonts count="4" x14ac:knownFonts="1">
    <font>
      <sz val="10"/>
      <color rgb="FF000000"/>
      <name val="Calibri"/>
      <scheme val="minor"/>
    </font>
    <font>
      <sz val="10"/>
      <color rgb="FF000000"/>
      <name val="Arial"/>
    </font>
    <font>
      <sz val="10"/>
      <name val="Arial"/>
    </font>
    <font>
      <b/>
      <sz val="10"/>
      <color rgb="FF000000"/>
      <name val="Arial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/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5" xfId="0" quotePrefix="1" applyFont="1" applyFill="1" applyBorder="1" applyAlignment="1">
      <alignment horizontal="center" vertical="center"/>
    </xf>
    <xf numFmtId="1" fontId="1" fillId="2" borderId="5" xfId="0" applyNumberFormat="1" applyFont="1" applyFill="1" applyBorder="1" applyAlignment="1">
      <alignment horizontal="right" vertical="center"/>
    </xf>
    <xf numFmtId="0" fontId="1" fillId="2" borderId="4" xfId="0" applyFont="1" applyFill="1" applyBorder="1" applyAlignment="1">
      <alignment horizontal="right"/>
    </xf>
    <xf numFmtId="0" fontId="1" fillId="2" borderId="6" xfId="0" applyFont="1" applyFill="1" applyBorder="1"/>
    <xf numFmtId="0" fontId="1" fillId="2" borderId="5" xfId="0" applyFont="1" applyFill="1" applyBorder="1" applyAlignment="1">
      <alignment horizontal="right"/>
    </xf>
    <xf numFmtId="0" fontId="1" fillId="2" borderId="3" xfId="0" applyFont="1" applyFill="1" applyBorder="1"/>
    <xf numFmtId="0" fontId="1" fillId="2" borderId="7" xfId="0" applyFont="1" applyFill="1" applyBorder="1"/>
    <xf numFmtId="1" fontId="3" fillId="2" borderId="5" xfId="0" applyNumberFormat="1" applyFont="1" applyFill="1" applyBorder="1" applyAlignment="1">
      <alignment horizontal="right" vertical="center"/>
    </xf>
    <xf numFmtId="164" fontId="3" fillId="2" borderId="5" xfId="0" applyNumberFormat="1" applyFont="1" applyFill="1" applyBorder="1" applyAlignment="1">
      <alignment horizontal="right" vertical="center"/>
    </xf>
    <xf numFmtId="1" fontId="1" fillId="0" borderId="0" xfId="0" applyNumberFormat="1" applyFont="1"/>
    <xf numFmtId="0" fontId="1" fillId="0" borderId="0" xfId="0" quotePrefix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lvl="0">
              <a:defRPr b="0" i="0">
                <a:solidFill>
                  <a:srgbClr val="757575"/>
                </a:solidFill>
                <a:latin typeface="+mn-lt"/>
              </a:defRPr>
            </a:pPr>
            <a:r>
              <a:rPr lang="en-ID" b="0" i="0">
                <a:solidFill>
                  <a:srgbClr val="757575"/>
                </a:solidFill>
                <a:latin typeface="+mn-lt"/>
              </a:rPr>
              <a:t>2022, 2023 and 2024</a:t>
            </a:r>
          </a:p>
        </c:rich>
      </c:tx>
      <c:overlay val="0"/>
    </c:title>
    <c:autoTitleDeleted val="0"/>
    <c:plotArea>
      <c:layout/>
      <c:lineChart>
        <c:grouping val="standard"/>
        <c:varyColors val="1"/>
        <c:ser>
          <c:idx val="0"/>
          <c:order val="0"/>
          <c:tx>
            <c:v>2022</c:v>
          </c:tx>
          <c:spPr>
            <a:ln cmpd="sng">
              <a:solidFill>
                <a:srgbClr val="4285F4"/>
              </a:solidFill>
            </a:ln>
          </c:spPr>
          <c:marker>
            <c:symbol val="none"/>
          </c:marker>
          <c:cat>
            <c:strRef>
              <c:f>'Kesejahteraan Keluarga'!$B$25:$F$25</c:f>
              <c:strCache>
                <c:ptCount val="5"/>
                <c:pt idx="0">
                  <c:v>Dusun 01</c:v>
                </c:pt>
                <c:pt idx="1">
                  <c:v>Dusun 02</c:v>
                </c:pt>
                <c:pt idx="2">
                  <c:v>Dusun 03</c:v>
                </c:pt>
                <c:pt idx="3">
                  <c:v>Dusun 04</c:v>
                </c:pt>
                <c:pt idx="4">
                  <c:v>Dusun 05</c:v>
                </c:pt>
              </c:strCache>
            </c:strRef>
          </c:cat>
          <c:val>
            <c:numRef>
              <c:f>'Kesejahteraan Keluarga'!$B$26:$F$26</c:f>
              <c:numCache>
                <c:formatCode>0</c:formatCode>
                <c:ptCount val="5"/>
                <c:pt idx="0">
                  <c:v>172.8</c:v>
                </c:pt>
                <c:pt idx="1">
                  <c:v>296.8</c:v>
                </c:pt>
                <c:pt idx="2">
                  <c:v>136</c:v>
                </c:pt>
                <c:pt idx="3">
                  <c:v>132</c:v>
                </c:pt>
                <c:pt idx="4">
                  <c:v>78.400000000000006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A4B-4CBB-BB49-4DF74B68B912}"/>
            </c:ext>
          </c:extLst>
        </c:ser>
        <c:ser>
          <c:idx val="1"/>
          <c:order val="1"/>
          <c:tx>
            <c:v>2023</c:v>
          </c:tx>
          <c:spPr>
            <a:ln cmpd="sng">
              <a:solidFill>
                <a:srgbClr val="EA4335"/>
              </a:solidFill>
            </a:ln>
          </c:spPr>
          <c:marker>
            <c:symbol val="none"/>
          </c:marker>
          <c:cat>
            <c:strRef>
              <c:f>'Kesejahteraan Keluarga'!$B$25:$F$25</c:f>
              <c:strCache>
                <c:ptCount val="5"/>
                <c:pt idx="0">
                  <c:v>Dusun 01</c:v>
                </c:pt>
                <c:pt idx="1">
                  <c:v>Dusun 02</c:v>
                </c:pt>
                <c:pt idx="2">
                  <c:v>Dusun 03</c:v>
                </c:pt>
                <c:pt idx="3">
                  <c:v>Dusun 04</c:v>
                </c:pt>
                <c:pt idx="4">
                  <c:v>Dusun 05</c:v>
                </c:pt>
              </c:strCache>
            </c:strRef>
          </c:cat>
          <c:val>
            <c:numRef>
              <c:f>'Kesejahteraan Keluarga'!$B$27:$F$27</c:f>
              <c:numCache>
                <c:formatCode>0</c:formatCode>
                <c:ptCount val="5"/>
                <c:pt idx="0">
                  <c:v>187</c:v>
                </c:pt>
                <c:pt idx="1">
                  <c:v>319.59999999999997</c:v>
                </c:pt>
                <c:pt idx="2">
                  <c:v>146.19999999999999</c:v>
                </c:pt>
                <c:pt idx="3">
                  <c:v>142.79999999999998</c:v>
                </c:pt>
                <c:pt idx="4">
                  <c:v>90.1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A4B-4CBB-BB49-4DF74B68B912}"/>
            </c:ext>
          </c:extLst>
        </c:ser>
        <c:ser>
          <c:idx val="2"/>
          <c:order val="2"/>
          <c:tx>
            <c:v>2024</c:v>
          </c:tx>
          <c:spPr>
            <a:ln cmpd="sng">
              <a:solidFill>
                <a:srgbClr val="FBBC04"/>
              </a:solidFill>
            </a:ln>
          </c:spPr>
          <c:marker>
            <c:symbol val="none"/>
          </c:marker>
          <c:cat>
            <c:strRef>
              <c:f>'Kesejahteraan Keluarga'!$B$25:$F$25</c:f>
              <c:strCache>
                <c:ptCount val="5"/>
                <c:pt idx="0">
                  <c:v>Dusun 01</c:v>
                </c:pt>
                <c:pt idx="1">
                  <c:v>Dusun 02</c:v>
                </c:pt>
                <c:pt idx="2">
                  <c:v>Dusun 03</c:v>
                </c:pt>
                <c:pt idx="3">
                  <c:v>Dusun 04</c:v>
                </c:pt>
                <c:pt idx="4">
                  <c:v>Dusun 05</c:v>
                </c:pt>
              </c:strCache>
            </c:strRef>
          </c:cat>
          <c:val>
            <c:numRef>
              <c:f>'Kesejahteraan Keluarga'!$B$28:$F$28</c:f>
              <c:numCache>
                <c:formatCode>0</c:formatCode>
                <c:ptCount val="5"/>
                <c:pt idx="0">
                  <c:v>206.1</c:v>
                </c:pt>
                <c:pt idx="1">
                  <c:v>343.8</c:v>
                </c:pt>
                <c:pt idx="2">
                  <c:v>158.4</c:v>
                </c:pt>
                <c:pt idx="3">
                  <c:v>166.5</c:v>
                </c:pt>
                <c:pt idx="4">
                  <c:v>102.60000000000001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A4B-4CBB-BB49-4DF74B68B9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04471806"/>
        <c:axId val="597787572"/>
      </c:lineChart>
      <c:catAx>
        <c:axId val="90447180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ID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597787572"/>
        <c:crosses val="autoZero"/>
        <c:auto val="1"/>
        <c:lblAlgn val="ctr"/>
        <c:lblOffset val="100"/>
        <c:noMultiLvlLbl val="1"/>
      </c:catAx>
      <c:valAx>
        <c:axId val="597787572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ID"/>
              </a:p>
            </c:rich>
          </c:tx>
          <c:overlay val="0"/>
        </c:title>
        <c:numFmt formatCode="0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904471806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 i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190500</xdr:colOff>
      <xdr:row>18</xdr:row>
      <xdr:rowOff>107950</xdr:rowOff>
    </xdr:from>
    <xdr:ext cx="5419725" cy="3533775"/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FC0B85A2-9B11-4EE5-B9F8-0100917A7F2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Salinan%20Dummy%20Tabel%20Ragam%20Data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gam Data"/>
      <sheetName val="2"/>
      <sheetName val="3"/>
      <sheetName val="4"/>
      <sheetName val="6"/>
      <sheetName val="7"/>
      <sheetName val="8"/>
      <sheetName val="1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5"/>
      <sheetName val="26"/>
      <sheetName val="Sheet3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</sheetNames>
    <sheetDataSet>
      <sheetData sheetId="0"/>
      <sheetData sheetId="1"/>
      <sheetData sheetId="2"/>
      <sheetData sheetId="3">
        <row r="25">
          <cell r="B25" t="str">
            <v>Dusun 01</v>
          </cell>
          <cell r="C25" t="str">
            <v>Dusun 02</v>
          </cell>
          <cell r="D25" t="str">
            <v>Dusun 03</v>
          </cell>
          <cell r="E25" t="str">
            <v>Dusun 04</v>
          </cell>
          <cell r="F25" t="str">
            <v>Dusun 05</v>
          </cell>
        </row>
        <row r="26">
          <cell r="B26">
            <v>172.8</v>
          </cell>
          <cell r="C26">
            <v>296.8</v>
          </cell>
          <cell r="D26">
            <v>136</v>
          </cell>
          <cell r="E26">
            <v>132</v>
          </cell>
          <cell r="F26">
            <v>78.400000000000006</v>
          </cell>
        </row>
        <row r="27">
          <cell r="B27">
            <v>187</v>
          </cell>
          <cell r="C27">
            <v>319.59999999999997</v>
          </cell>
          <cell r="D27">
            <v>146.19999999999999</v>
          </cell>
          <cell r="E27">
            <v>142.79999999999998</v>
          </cell>
          <cell r="F27">
            <v>90.1</v>
          </cell>
        </row>
        <row r="28">
          <cell r="B28">
            <v>206.1</v>
          </cell>
          <cell r="C28">
            <v>343.8</v>
          </cell>
          <cell r="D28">
            <v>158.4</v>
          </cell>
          <cell r="E28">
            <v>166.5</v>
          </cell>
          <cell r="F28">
            <v>102.60000000000001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7E3267-CB4F-4DB2-B35F-25290EFB8EAB}">
  <dimension ref="A1:O1000"/>
  <sheetViews>
    <sheetView tabSelected="1" topLeftCell="A21" workbookViewId="0">
      <selection activeCell="L40" sqref="L40"/>
    </sheetView>
  </sheetViews>
  <sheetFormatPr defaultColWidth="13.8984375" defaultRowHeight="15" customHeight="1" x14ac:dyDescent="0.3"/>
  <cols>
    <col min="1" max="4" width="11.5" style="2" customWidth="1"/>
    <col min="5" max="5" width="4.296875" style="2" customWidth="1"/>
    <col min="6" max="9" width="11.5" style="2" customWidth="1"/>
    <col min="10" max="10" width="4.3984375" style="2" customWidth="1"/>
    <col min="11" max="26" width="11.5" style="2" customWidth="1"/>
    <col min="27" max="16384" width="13.8984375" style="2"/>
  </cols>
  <sheetData>
    <row r="1" spans="1:15" ht="15.75" customHeight="1" x14ac:dyDescent="0.25">
      <c r="A1" s="1" t="s">
        <v>0</v>
      </c>
      <c r="B1" s="1"/>
      <c r="C1" s="1"/>
      <c r="D1" s="1"/>
      <c r="E1" s="1"/>
      <c r="F1" s="1" t="s">
        <v>0</v>
      </c>
      <c r="G1" s="1"/>
      <c r="H1" s="1"/>
      <c r="I1" s="1"/>
      <c r="J1" s="1"/>
      <c r="K1" s="1" t="s">
        <v>0</v>
      </c>
      <c r="L1" s="1"/>
      <c r="M1" s="1"/>
      <c r="N1" s="1"/>
      <c r="O1" s="1"/>
    </row>
    <row r="2" spans="1:15" ht="15.75" customHeight="1" x14ac:dyDescent="0.25">
      <c r="A2" s="1" t="s">
        <v>1</v>
      </c>
      <c r="B2" s="1"/>
      <c r="C2" s="1"/>
      <c r="D2" s="1"/>
      <c r="E2" s="1"/>
      <c r="F2" s="1" t="s">
        <v>2</v>
      </c>
      <c r="G2" s="1"/>
      <c r="H2" s="1"/>
      <c r="I2" s="1"/>
      <c r="J2" s="1"/>
      <c r="K2" s="1" t="s">
        <v>3</v>
      </c>
      <c r="L2" s="1"/>
      <c r="M2" s="1"/>
      <c r="N2" s="1"/>
      <c r="O2" s="1"/>
    </row>
    <row r="3" spans="1:15" ht="15.75" customHeight="1" x14ac:dyDescent="0.25">
      <c r="A3" s="3" t="s">
        <v>4</v>
      </c>
      <c r="B3" s="4" t="s">
        <v>5</v>
      </c>
      <c r="C3" s="5"/>
      <c r="D3" s="3" t="s">
        <v>6</v>
      </c>
      <c r="E3" s="1"/>
      <c r="F3" s="3" t="s">
        <v>4</v>
      </c>
      <c r="G3" s="4" t="s">
        <v>5</v>
      </c>
      <c r="H3" s="5"/>
      <c r="I3" s="3" t="s">
        <v>6</v>
      </c>
      <c r="J3" s="1"/>
      <c r="K3" s="3" t="s">
        <v>4</v>
      </c>
      <c r="L3" s="4" t="s">
        <v>5</v>
      </c>
      <c r="M3" s="5"/>
      <c r="N3" s="3" t="s">
        <v>6</v>
      </c>
      <c r="O3" s="1"/>
    </row>
    <row r="4" spans="1:15" ht="15.75" customHeight="1" x14ac:dyDescent="0.25">
      <c r="A4" s="6"/>
      <c r="B4" s="7" t="s">
        <v>7</v>
      </c>
      <c r="C4" s="7" t="s">
        <v>8</v>
      </c>
      <c r="D4" s="6"/>
      <c r="E4" s="1"/>
      <c r="F4" s="6"/>
      <c r="G4" s="7" t="s">
        <v>7</v>
      </c>
      <c r="H4" s="7" t="s">
        <v>8</v>
      </c>
      <c r="I4" s="6"/>
      <c r="J4" s="1"/>
      <c r="K4" s="6"/>
      <c r="L4" s="7" t="s">
        <v>7</v>
      </c>
      <c r="M4" s="7" t="s">
        <v>8</v>
      </c>
      <c r="N4" s="6"/>
      <c r="O4" s="1"/>
    </row>
    <row r="5" spans="1:15" ht="15.75" customHeight="1" x14ac:dyDescent="0.25">
      <c r="A5" s="8" t="s">
        <v>9</v>
      </c>
      <c r="B5" s="8" t="s">
        <v>10</v>
      </c>
      <c r="C5" s="8" t="s">
        <v>11</v>
      </c>
      <c r="D5" s="8" t="s">
        <v>12</v>
      </c>
      <c r="E5" s="1"/>
      <c r="F5" s="8" t="s">
        <v>9</v>
      </c>
      <c r="G5" s="8" t="s">
        <v>10</v>
      </c>
      <c r="H5" s="8" t="s">
        <v>11</v>
      </c>
      <c r="I5" s="8" t="s">
        <v>12</v>
      </c>
      <c r="J5" s="1"/>
      <c r="K5" s="8" t="s">
        <v>9</v>
      </c>
      <c r="L5" s="8" t="s">
        <v>10</v>
      </c>
      <c r="M5" s="8" t="s">
        <v>11</v>
      </c>
      <c r="N5" s="8" t="s">
        <v>12</v>
      </c>
      <c r="O5" s="1"/>
    </row>
    <row r="6" spans="1:15" ht="15.75" customHeight="1" x14ac:dyDescent="0.25">
      <c r="A6" s="7" t="s">
        <v>13</v>
      </c>
      <c r="B6" s="9">
        <f t="shared" ref="B6:B10" si="0">D6*80%</f>
        <v>172.8</v>
      </c>
      <c r="C6" s="9">
        <f t="shared" ref="C6:C10" si="1">D6*20%</f>
        <v>43.2</v>
      </c>
      <c r="D6" s="10">
        <v>216</v>
      </c>
      <c r="E6" s="1"/>
      <c r="F6" s="7" t="s">
        <v>13</v>
      </c>
      <c r="G6" s="9">
        <f t="shared" ref="G6:G10" si="2">I6*85%</f>
        <v>187</v>
      </c>
      <c r="H6" s="9">
        <f t="shared" ref="H6:H10" si="3">I6*15%</f>
        <v>33</v>
      </c>
      <c r="I6" s="11">
        <v>220</v>
      </c>
      <c r="J6" s="1"/>
      <c r="K6" s="7" t="s">
        <v>13</v>
      </c>
      <c r="L6" s="9">
        <f t="shared" ref="L6:L10" si="4">N6*90%</f>
        <v>206.1</v>
      </c>
      <c r="M6" s="9">
        <f t="shared" ref="M6:M10" si="5">N6*10%</f>
        <v>22.900000000000002</v>
      </c>
      <c r="N6" s="10">
        <v>229</v>
      </c>
      <c r="O6" s="1"/>
    </row>
    <row r="7" spans="1:15" ht="15.75" customHeight="1" x14ac:dyDescent="0.25">
      <c r="A7" s="7" t="s">
        <v>14</v>
      </c>
      <c r="B7" s="9">
        <f t="shared" si="0"/>
        <v>296.8</v>
      </c>
      <c r="C7" s="9">
        <f t="shared" si="1"/>
        <v>74.2</v>
      </c>
      <c r="D7" s="12">
        <v>371</v>
      </c>
      <c r="E7" s="1"/>
      <c r="F7" s="7" t="s">
        <v>14</v>
      </c>
      <c r="G7" s="9">
        <f t="shared" si="2"/>
        <v>319.59999999999997</v>
      </c>
      <c r="H7" s="9">
        <f t="shared" si="3"/>
        <v>56.4</v>
      </c>
      <c r="I7" s="13">
        <v>376</v>
      </c>
      <c r="J7" s="1"/>
      <c r="K7" s="7" t="s">
        <v>14</v>
      </c>
      <c r="L7" s="9">
        <f t="shared" si="4"/>
        <v>343.8</v>
      </c>
      <c r="M7" s="9">
        <f t="shared" si="5"/>
        <v>38.200000000000003</v>
      </c>
      <c r="N7" s="12">
        <v>382</v>
      </c>
      <c r="O7" s="1"/>
    </row>
    <row r="8" spans="1:15" ht="15.75" customHeight="1" x14ac:dyDescent="0.25">
      <c r="A8" s="7" t="s">
        <v>15</v>
      </c>
      <c r="B8" s="9">
        <f t="shared" si="0"/>
        <v>136</v>
      </c>
      <c r="C8" s="9">
        <f t="shared" si="1"/>
        <v>34</v>
      </c>
      <c r="D8" s="12">
        <v>170</v>
      </c>
      <c r="E8" s="1"/>
      <c r="F8" s="7" t="s">
        <v>15</v>
      </c>
      <c r="G8" s="9">
        <f t="shared" si="2"/>
        <v>146.19999999999999</v>
      </c>
      <c r="H8" s="9">
        <f t="shared" si="3"/>
        <v>25.8</v>
      </c>
      <c r="I8" s="13">
        <v>172</v>
      </c>
      <c r="J8" s="1"/>
      <c r="K8" s="7" t="s">
        <v>15</v>
      </c>
      <c r="L8" s="9">
        <f t="shared" si="4"/>
        <v>158.4</v>
      </c>
      <c r="M8" s="9">
        <f t="shared" si="5"/>
        <v>17.600000000000001</v>
      </c>
      <c r="N8" s="12">
        <v>176</v>
      </c>
      <c r="O8" s="1"/>
    </row>
    <row r="9" spans="1:15" ht="15.75" customHeight="1" x14ac:dyDescent="0.25">
      <c r="A9" s="7" t="s">
        <v>16</v>
      </c>
      <c r="B9" s="9">
        <f t="shared" si="0"/>
        <v>132</v>
      </c>
      <c r="C9" s="9">
        <f t="shared" si="1"/>
        <v>33</v>
      </c>
      <c r="D9" s="12">
        <v>165</v>
      </c>
      <c r="E9" s="1"/>
      <c r="F9" s="7" t="s">
        <v>16</v>
      </c>
      <c r="G9" s="9">
        <f t="shared" si="2"/>
        <v>142.79999999999998</v>
      </c>
      <c r="H9" s="9">
        <f t="shared" si="3"/>
        <v>25.2</v>
      </c>
      <c r="I9" s="13">
        <v>168</v>
      </c>
      <c r="J9" s="1"/>
      <c r="K9" s="7" t="s">
        <v>16</v>
      </c>
      <c r="L9" s="9">
        <f t="shared" si="4"/>
        <v>166.5</v>
      </c>
      <c r="M9" s="9">
        <f t="shared" si="5"/>
        <v>18.5</v>
      </c>
      <c r="N9" s="12">
        <v>185</v>
      </c>
      <c r="O9" s="1"/>
    </row>
    <row r="10" spans="1:15" ht="15.75" customHeight="1" x14ac:dyDescent="0.25">
      <c r="A10" s="7" t="s">
        <v>17</v>
      </c>
      <c r="B10" s="9">
        <f t="shared" si="0"/>
        <v>78.400000000000006</v>
      </c>
      <c r="C10" s="9">
        <f t="shared" si="1"/>
        <v>19.600000000000001</v>
      </c>
      <c r="D10" s="12">
        <v>98</v>
      </c>
      <c r="E10" s="1"/>
      <c r="F10" s="7" t="s">
        <v>17</v>
      </c>
      <c r="G10" s="9">
        <f t="shared" si="2"/>
        <v>90.1</v>
      </c>
      <c r="H10" s="9">
        <f t="shared" si="3"/>
        <v>15.899999999999999</v>
      </c>
      <c r="I10" s="14">
        <v>106</v>
      </c>
      <c r="J10" s="1"/>
      <c r="K10" s="7" t="s">
        <v>17</v>
      </c>
      <c r="L10" s="9">
        <f t="shared" si="4"/>
        <v>102.60000000000001</v>
      </c>
      <c r="M10" s="9">
        <f t="shared" si="5"/>
        <v>11.4</v>
      </c>
      <c r="N10" s="12">
        <v>114</v>
      </c>
      <c r="O10" s="1"/>
    </row>
    <row r="11" spans="1:15" ht="15.75" customHeight="1" x14ac:dyDescent="0.25">
      <c r="A11" s="7" t="s">
        <v>6</v>
      </c>
      <c r="B11" s="15">
        <f t="shared" ref="B11:D11" si="6">SUM(B6:B10)</f>
        <v>816</v>
      </c>
      <c r="C11" s="15">
        <f t="shared" si="6"/>
        <v>204</v>
      </c>
      <c r="D11" s="16">
        <f t="shared" si="6"/>
        <v>1020</v>
      </c>
      <c r="E11" s="1"/>
      <c r="F11" s="7" t="s">
        <v>6</v>
      </c>
      <c r="G11" s="15">
        <f t="shared" ref="G11:I11" si="7">SUM(G6:G10)</f>
        <v>885.69999999999993</v>
      </c>
      <c r="H11" s="15">
        <f t="shared" si="7"/>
        <v>156.30000000000001</v>
      </c>
      <c r="I11" s="16">
        <f t="shared" si="7"/>
        <v>1042</v>
      </c>
      <c r="J11" s="1"/>
      <c r="K11" s="7" t="s">
        <v>6</v>
      </c>
      <c r="L11" s="16">
        <f t="shared" ref="L11:N11" si="8">SUM(L6:L10)</f>
        <v>977.4</v>
      </c>
      <c r="M11" s="16">
        <f t="shared" si="8"/>
        <v>108.60000000000002</v>
      </c>
      <c r="N11" s="16">
        <f t="shared" si="8"/>
        <v>1086</v>
      </c>
      <c r="O11" s="1"/>
    </row>
    <row r="12" spans="1:15" ht="15.75" customHeight="1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1:15" ht="15.75" customHeight="1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</row>
    <row r="14" spans="1:15" ht="15.75" customHeight="1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</row>
    <row r="15" spans="1:15" ht="15.75" customHeight="1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</row>
    <row r="16" spans="1:15" ht="15.75" customHeight="1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</row>
    <row r="17" spans="1:15" ht="15.75" customHeight="1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</row>
    <row r="18" spans="1:15" ht="15.75" customHeight="1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</row>
    <row r="19" spans="1:15" ht="15.75" customHeight="1" x14ac:dyDescent="0.25">
      <c r="A19" s="7" t="s">
        <v>13</v>
      </c>
      <c r="B19" s="17">
        <v>172.8</v>
      </c>
      <c r="C19" s="17">
        <v>187</v>
      </c>
      <c r="D19" s="9">
        <v>206.1</v>
      </c>
    </row>
    <row r="20" spans="1:15" ht="15.75" customHeight="1" x14ac:dyDescent="0.25">
      <c r="A20" s="7" t="s">
        <v>14</v>
      </c>
      <c r="B20" s="17">
        <v>296.8</v>
      </c>
      <c r="C20" s="17">
        <v>319.59999999999997</v>
      </c>
      <c r="D20" s="9">
        <v>343.8</v>
      </c>
    </row>
    <row r="21" spans="1:15" ht="15.75" customHeight="1" x14ac:dyDescent="0.25">
      <c r="A21" s="7" t="s">
        <v>15</v>
      </c>
      <c r="B21" s="17">
        <v>136</v>
      </c>
      <c r="C21" s="17">
        <v>146.19999999999999</v>
      </c>
      <c r="D21" s="9">
        <v>158.4</v>
      </c>
    </row>
    <row r="22" spans="1:15" ht="15.75" customHeight="1" x14ac:dyDescent="0.25">
      <c r="A22" s="7" t="s">
        <v>16</v>
      </c>
      <c r="B22" s="17">
        <v>132</v>
      </c>
      <c r="C22" s="17">
        <v>142.79999999999998</v>
      </c>
      <c r="D22" s="9">
        <v>166.5</v>
      </c>
    </row>
    <row r="23" spans="1:15" ht="15.75" customHeight="1" x14ac:dyDescent="0.25">
      <c r="A23" s="7" t="s">
        <v>17</v>
      </c>
      <c r="B23" s="17">
        <v>78.400000000000006</v>
      </c>
      <c r="C23" s="17">
        <v>90.1</v>
      </c>
      <c r="D23" s="9">
        <v>102.60000000000001</v>
      </c>
    </row>
    <row r="24" spans="1:15" ht="15.75" customHeight="1" x14ac:dyDescent="0.3"/>
    <row r="25" spans="1:15" ht="15.75" customHeight="1" x14ac:dyDescent="0.3">
      <c r="B25" s="7" t="s">
        <v>13</v>
      </c>
      <c r="C25" s="7" t="s">
        <v>14</v>
      </c>
      <c r="D25" s="7" t="s">
        <v>15</v>
      </c>
      <c r="E25" s="7" t="s">
        <v>16</v>
      </c>
      <c r="F25" s="7" t="s">
        <v>17</v>
      </c>
    </row>
    <row r="26" spans="1:15" ht="15.75" customHeight="1" x14ac:dyDescent="0.25">
      <c r="A26" s="18" t="s">
        <v>18</v>
      </c>
      <c r="B26" s="17">
        <v>172.8</v>
      </c>
      <c r="C26" s="17">
        <v>296.8</v>
      </c>
      <c r="D26" s="17">
        <v>136</v>
      </c>
      <c r="E26" s="17">
        <v>132</v>
      </c>
      <c r="F26" s="17">
        <v>78.400000000000006</v>
      </c>
    </row>
    <row r="27" spans="1:15" ht="15.75" customHeight="1" x14ac:dyDescent="0.25">
      <c r="A27" s="18" t="s">
        <v>19</v>
      </c>
      <c r="B27" s="17">
        <v>187</v>
      </c>
      <c r="C27" s="17">
        <v>319.59999999999997</v>
      </c>
      <c r="D27" s="17">
        <v>146.19999999999999</v>
      </c>
      <c r="E27" s="17">
        <v>142.79999999999998</v>
      </c>
      <c r="F27" s="17">
        <v>90.1</v>
      </c>
    </row>
    <row r="28" spans="1:15" ht="15.75" customHeight="1" x14ac:dyDescent="0.25">
      <c r="A28" s="18" t="s">
        <v>20</v>
      </c>
      <c r="B28" s="9">
        <v>206.1</v>
      </c>
      <c r="C28" s="9">
        <v>343.8</v>
      </c>
      <c r="D28" s="9">
        <v>158.4</v>
      </c>
      <c r="E28" s="9">
        <v>166.5</v>
      </c>
      <c r="F28" s="9">
        <v>102.60000000000001</v>
      </c>
    </row>
    <row r="29" spans="1:15" ht="15.75" customHeight="1" x14ac:dyDescent="0.3"/>
    <row r="30" spans="1:15" ht="15.75" customHeight="1" x14ac:dyDescent="0.25">
      <c r="B30" s="18" t="s">
        <v>18</v>
      </c>
      <c r="C30" s="18" t="s">
        <v>19</v>
      </c>
      <c r="D30" s="18" t="s">
        <v>20</v>
      </c>
    </row>
    <row r="31" spans="1:15" ht="15.75" customHeight="1" x14ac:dyDescent="0.25">
      <c r="A31" s="7" t="s">
        <v>13</v>
      </c>
      <c r="B31" s="17">
        <v>172.8</v>
      </c>
      <c r="C31" s="17">
        <v>187</v>
      </c>
      <c r="D31" s="9">
        <v>206.1</v>
      </c>
    </row>
    <row r="32" spans="1:15" ht="15.75" customHeight="1" x14ac:dyDescent="0.25">
      <c r="A32" s="7" t="s">
        <v>14</v>
      </c>
      <c r="B32" s="17">
        <v>296.8</v>
      </c>
      <c r="C32" s="17">
        <v>319.59999999999997</v>
      </c>
      <c r="D32" s="9">
        <v>343.8</v>
      </c>
    </row>
    <row r="33" spans="1:4" ht="15.75" customHeight="1" x14ac:dyDescent="0.25">
      <c r="A33" s="7" t="s">
        <v>15</v>
      </c>
      <c r="B33" s="17">
        <v>136</v>
      </c>
      <c r="C33" s="17">
        <v>146.19999999999999</v>
      </c>
      <c r="D33" s="9">
        <v>158.4</v>
      </c>
    </row>
    <row r="34" spans="1:4" ht="15.75" customHeight="1" x14ac:dyDescent="0.25">
      <c r="A34" s="7" t="s">
        <v>16</v>
      </c>
      <c r="B34" s="17">
        <v>132</v>
      </c>
      <c r="C34" s="17">
        <v>142.79999999999998</v>
      </c>
      <c r="D34" s="9">
        <v>166.5</v>
      </c>
    </row>
    <row r="35" spans="1:4" ht="15.75" customHeight="1" x14ac:dyDescent="0.25">
      <c r="A35" s="7" t="s">
        <v>17</v>
      </c>
      <c r="B35" s="17">
        <v>78.400000000000006</v>
      </c>
      <c r="C35" s="17">
        <v>90.1</v>
      </c>
      <c r="D35" s="9">
        <v>102.60000000000001</v>
      </c>
    </row>
    <row r="36" spans="1:4" ht="15.75" customHeight="1" x14ac:dyDescent="0.3"/>
    <row r="37" spans="1:4" ht="15.75" customHeight="1" x14ac:dyDescent="0.3"/>
    <row r="38" spans="1:4" ht="15.75" customHeight="1" x14ac:dyDescent="0.3"/>
    <row r="39" spans="1:4" ht="15.75" customHeight="1" x14ac:dyDescent="0.3"/>
    <row r="40" spans="1:4" ht="15.75" customHeight="1" x14ac:dyDescent="0.3"/>
    <row r="41" spans="1:4" ht="15.75" customHeight="1" x14ac:dyDescent="0.3"/>
    <row r="42" spans="1:4" ht="15.75" customHeight="1" x14ac:dyDescent="0.3"/>
    <row r="43" spans="1:4" ht="15.75" customHeight="1" x14ac:dyDescent="0.3"/>
    <row r="44" spans="1:4" ht="15.75" customHeight="1" x14ac:dyDescent="0.3"/>
    <row r="45" spans="1:4" ht="15.75" customHeight="1" x14ac:dyDescent="0.3"/>
    <row r="46" spans="1:4" ht="15.75" customHeight="1" x14ac:dyDescent="0.3"/>
    <row r="47" spans="1:4" ht="15.75" customHeight="1" x14ac:dyDescent="0.3"/>
    <row r="48" spans="1:4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</sheetData>
  <mergeCells count="9">
    <mergeCell ref="K3:K4"/>
    <mergeCell ref="L3:M3"/>
    <mergeCell ref="N3:N4"/>
    <mergeCell ref="A3:A4"/>
    <mergeCell ref="B3:C3"/>
    <mergeCell ref="D3:D4"/>
    <mergeCell ref="F3:F4"/>
    <mergeCell ref="G3:H3"/>
    <mergeCell ref="I3:I4"/>
  </mergeCells>
  <pageMargins left="0.75" right="0.75" top="1" bottom="1" header="0" footer="0"/>
  <pageSetup paperSize="9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Kesejahteraan Keluarga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2025-06-26T06:26:14Z</dcterms:created>
  <dcterms:modified xsi:type="dcterms:W3CDTF">2025-06-26T06:26:55Z</dcterms:modified>
</cp:coreProperties>
</file>