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E:\MAGANG 18040\Descan\"/>
    </mc:Choice>
  </mc:AlternateContent>
  <xr:revisionPtr revIDLastSave="0" documentId="13_ncr:1_{E85EDD1D-BA36-4E7D-AE67-E3AB610942FC}" xr6:coauthVersionLast="47" xr6:coauthVersionMax="47" xr10:uidLastSave="{00000000-0000-0000-0000-000000000000}"/>
  <bookViews>
    <workbookView xWindow="-108" yWindow="-108" windowWidth="23256" windowHeight="12456" xr2:uid="{5EEC61A4-B6A2-405F-BEF6-E6142C726236}"/>
  </bookViews>
  <sheets>
    <sheet name="Sheet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11" i="1" s="1"/>
  <c r="L10" i="1"/>
  <c r="L11" i="1" s="1"/>
  <c r="H10" i="1"/>
  <c r="H11" i="1" s="1"/>
  <c r="G10" i="1"/>
  <c r="G11" i="1" s="1"/>
  <c r="C10" i="1"/>
  <c r="C11" i="1" s="1"/>
  <c r="B10" i="1"/>
  <c r="B11" i="1" s="1"/>
  <c r="N9" i="1"/>
  <c r="I9" i="1"/>
  <c r="D9" i="1"/>
  <c r="N7" i="1"/>
  <c r="I7" i="1"/>
  <c r="D7" i="1"/>
  <c r="N5" i="1"/>
  <c r="I5" i="1"/>
  <c r="D5" i="1"/>
  <c r="D11" i="1" l="1"/>
  <c r="I11" i="1"/>
  <c r="N11" i="1"/>
</calcChain>
</file>

<file path=xl/sharedStrings.xml><?xml version="1.0" encoding="utf-8"?>
<sst xmlns="http://schemas.openxmlformats.org/spreadsheetml/2006/main" count="61" uniqueCount="20">
  <si>
    <t>Dusun</t>
  </si>
  <si>
    <t>Kondisi Kesejahteraan</t>
  </si>
  <si>
    <t>Jumlah</t>
  </si>
  <si>
    <t>Sejahtera</t>
  </si>
  <si>
    <t>Pra Sejahtera</t>
  </si>
  <si>
    <t>(1)</t>
  </si>
  <si>
    <t>(2)</t>
  </si>
  <si>
    <t>(3)</t>
  </si>
  <si>
    <t>(4)</t>
  </si>
  <si>
    <t>Dusun I</t>
  </si>
  <si>
    <t>Dusun II</t>
  </si>
  <si>
    <t>Dusun III</t>
  </si>
  <si>
    <t>Dusun IV</t>
  </si>
  <si>
    <t>Dusun V</t>
  </si>
  <si>
    <t>Dusun VI</t>
  </si>
  <si>
    <t>Tahun</t>
  </si>
  <si>
    <t>Jumlah Keluarga Menurut Dusun dan Kondisi Kesejahteraan di Desa Raman Endra Tahun 2022</t>
  </si>
  <si>
    <t>Jumlah Keluarga Menurut Dusun dan Kondisi Kesejahteraan di Desa Raman Endra Tahun 2023</t>
  </si>
  <si>
    <t>Jumlah Keluarga Menurut Dusun dan Kondisi Kesejahteraan di Desa Raman Endra Tahun 2024</t>
  </si>
  <si>
    <t>Jumlah Keluarga Menurut Kondisi Kesejahteraan di Desa Raman Endra Tahun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</si>
</sst>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5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5" xfId="0" quotePrefix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right" vertical="center"/>
    </xf>
    <xf numFmtId="1" fontId="1" fillId="2" borderId="4" xfId="0" applyNumberFormat="1" applyFont="1" applyFill="1" applyBorder="1" applyAlignment="1">
      <alignment horizontal="right"/>
    </xf>
    <xf numFmtId="1" fontId="1" fillId="2" borderId="6" xfId="0" applyNumberFormat="1" applyFont="1" applyFill="1" applyBorder="1"/>
    <xf numFmtId="0" fontId="1" fillId="2" borderId="5" xfId="0" applyFont="1" applyFill="1" applyBorder="1" applyAlignment="1">
      <alignment horizontal="right"/>
    </xf>
    <xf numFmtId="0" fontId="1" fillId="2" borderId="3" xfId="0" applyFont="1" applyFill="1" applyBorder="1"/>
    <xf numFmtId="1" fontId="1" fillId="2" borderId="5" xfId="0" applyNumberFormat="1" applyFont="1" applyFill="1" applyBorder="1" applyAlignment="1">
      <alignment horizontal="right"/>
    </xf>
    <xf numFmtId="1" fontId="1" fillId="2" borderId="3" xfId="0" applyNumberFormat="1" applyFont="1" applyFill="1" applyBorder="1"/>
    <xf numFmtId="1" fontId="1" fillId="2" borderId="7" xfId="0" applyNumberFormat="1" applyFont="1" applyFill="1" applyBorder="1"/>
    <xf numFmtId="0" fontId="1" fillId="2" borderId="7" xfId="0" applyFont="1" applyFill="1" applyBorder="1"/>
    <xf numFmtId="1" fontId="3" fillId="2" borderId="5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0" fontId="1" fillId="0" borderId="0" xfId="0" applyFont="1"/>
    <xf numFmtId="0" fontId="1" fillId="2" borderId="5" xfId="0" applyFont="1" applyFill="1" applyBorder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4" fillId="0" borderId="0" xfId="0" applyFont="1"/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100"/>
              <a:t>Jumlah Keluarga Menurut</a:t>
            </a:r>
            <a:r>
              <a:rPr lang="en-ID" sz="1100" baseline="0"/>
              <a:t> </a:t>
            </a:r>
            <a:r>
              <a:rPr lang="en-ID" sz="1100"/>
              <a:t>Kondisi Kesejahteraan di Desa Raman Endra Tahun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5E-412F-8911-EC82765D95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5E-412F-8911-EC82765D95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Sheet4!$B$3:$C$3</c:f>
              <c:strCache>
                <c:ptCount val="2"/>
                <c:pt idx="0">
                  <c:v>Sejahtera</c:v>
                </c:pt>
                <c:pt idx="1">
                  <c:v>Pra Sejahtera</c:v>
                </c:pt>
              </c:strCache>
            </c:strRef>
          </c:cat>
          <c:val>
            <c:numRef>
              <c:f>Sheet4!$B$11:$C$11</c:f>
              <c:numCache>
                <c:formatCode>0</c:formatCode>
                <c:ptCount val="2"/>
                <c:pt idx="0">
                  <c:v>311.39999999999998</c:v>
                </c:pt>
                <c:pt idx="1">
                  <c:v>590.6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D-4EBF-AA3C-D9FCD53A3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100" b="0" i="0" u="none" strike="noStrike" baseline="0">
                <a:effectLst/>
              </a:rPr>
              <a:t>Jumlah Keluarga Menurut Dusun dan Kondisi Kesejahteraan di Desa Raman Endra Tahun 2022</a:t>
            </a:r>
            <a:endParaRPr lang="en-ID" sz="11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Sheet4!$B$3</c:f>
              <c:strCache>
                <c:ptCount val="1"/>
                <c:pt idx="0">
                  <c:v>Sejahtera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Sheet4!$A$5:$A$10</c:f>
              <c:strCache>
                <c:ptCount val="6"/>
                <c:pt idx="0">
                  <c:v>Dusun I</c:v>
                </c:pt>
                <c:pt idx="1">
                  <c:v>Dusun II</c:v>
                </c:pt>
                <c:pt idx="2">
                  <c:v>Dusun III</c:v>
                </c:pt>
                <c:pt idx="3">
                  <c:v>Dusun IV</c:v>
                </c:pt>
                <c:pt idx="4">
                  <c:v>Dusun V</c:v>
                </c:pt>
                <c:pt idx="5">
                  <c:v>Dusun VI</c:v>
                </c:pt>
              </c:strCache>
            </c:strRef>
          </c:cat>
          <c:val>
            <c:numRef>
              <c:f>Sheet4!$B$5:$B$10</c:f>
              <c:numCache>
                <c:formatCode>0</c:formatCode>
                <c:ptCount val="6"/>
                <c:pt idx="0">
                  <c:v>30</c:v>
                </c:pt>
                <c:pt idx="1">
                  <c:v>75</c:v>
                </c:pt>
                <c:pt idx="2">
                  <c:v>33</c:v>
                </c:pt>
                <c:pt idx="3">
                  <c:v>65</c:v>
                </c:pt>
                <c:pt idx="4">
                  <c:v>30</c:v>
                </c:pt>
                <c:pt idx="5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3-455F-BBE7-D2077AD097F3}"/>
            </c:ext>
          </c:extLst>
        </c:ser>
        <c:ser>
          <c:idx val="1"/>
          <c:order val="1"/>
          <c:tx>
            <c:strRef>
              <c:f>Sheet4!$C$3</c:f>
              <c:strCache>
                <c:ptCount val="1"/>
                <c:pt idx="0">
                  <c:v>Pra Sejahtera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Sheet4!$A$5:$A$10</c:f>
              <c:strCache>
                <c:ptCount val="6"/>
                <c:pt idx="0">
                  <c:v>Dusun I</c:v>
                </c:pt>
                <c:pt idx="1">
                  <c:v>Dusun II</c:v>
                </c:pt>
                <c:pt idx="2">
                  <c:v>Dusun III</c:v>
                </c:pt>
                <c:pt idx="3">
                  <c:v>Dusun IV</c:v>
                </c:pt>
                <c:pt idx="4">
                  <c:v>Dusun V</c:v>
                </c:pt>
                <c:pt idx="5">
                  <c:v>Dusun VI</c:v>
                </c:pt>
              </c:strCache>
            </c:strRef>
          </c:cat>
          <c:val>
            <c:numRef>
              <c:f>Sheet4!$C$5:$C$10</c:f>
              <c:numCache>
                <c:formatCode>0</c:formatCode>
                <c:ptCount val="6"/>
                <c:pt idx="0">
                  <c:v>176</c:v>
                </c:pt>
                <c:pt idx="1">
                  <c:v>136</c:v>
                </c:pt>
                <c:pt idx="2">
                  <c:v>124</c:v>
                </c:pt>
                <c:pt idx="3">
                  <c:v>15</c:v>
                </c:pt>
                <c:pt idx="4">
                  <c:v>120</c:v>
                </c:pt>
                <c:pt idx="5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3-455F-BBE7-D2077AD097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9980079"/>
        <c:axId val="639981039"/>
      </c:barChart>
      <c:catAx>
        <c:axId val="63998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981039"/>
        <c:crosses val="autoZero"/>
        <c:auto val="1"/>
        <c:lblAlgn val="ctr"/>
        <c:lblOffset val="100"/>
        <c:noMultiLvlLbl val="0"/>
      </c:catAx>
      <c:valAx>
        <c:axId val="63998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980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100"/>
              <a:t>Jumlah Keluarga Menurut</a:t>
            </a:r>
            <a:r>
              <a:rPr lang="en-ID" sz="1100" baseline="0"/>
              <a:t> </a:t>
            </a:r>
            <a:r>
              <a:rPr lang="en-ID" sz="1100"/>
              <a:t>Kondisi Kesejahteraan di Desa Raman Endra Tahun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98-4AF0-A325-ECE18B5AFF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98-4AF0-A325-ECE18B5AFF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Sheet4!$G$3:$H$3</c:f>
              <c:strCache>
                <c:ptCount val="2"/>
                <c:pt idx="0">
                  <c:v>Sejahtera</c:v>
                </c:pt>
                <c:pt idx="1">
                  <c:v>Pra Sejahtera</c:v>
                </c:pt>
              </c:strCache>
            </c:strRef>
          </c:cat>
          <c:val>
            <c:numRef>
              <c:f>Sheet4!$G$11:$H$11</c:f>
              <c:numCache>
                <c:formatCode>0</c:formatCode>
                <c:ptCount val="2"/>
                <c:pt idx="0">
                  <c:v>330.1</c:v>
                </c:pt>
                <c:pt idx="1">
                  <c:v>699.9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98-4AF0-A325-ECE18B5AF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100" b="0" i="0" u="none" strike="noStrike" baseline="0">
                <a:effectLst/>
              </a:rPr>
              <a:t>Jumlah Keluarga Menurut Dusun dan Kondisi Kesejahteraan di Desa Raman Endra Tahun 2023</a:t>
            </a:r>
            <a:endParaRPr lang="en-ID" sz="11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Sheet4!$G$3</c:f>
              <c:strCache>
                <c:ptCount val="1"/>
                <c:pt idx="0">
                  <c:v>Sejahtera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Sheet4!$F$5:$F$10</c:f>
              <c:strCache>
                <c:ptCount val="6"/>
                <c:pt idx="0">
                  <c:v>Dusun I</c:v>
                </c:pt>
                <c:pt idx="1">
                  <c:v>Dusun II</c:v>
                </c:pt>
                <c:pt idx="2">
                  <c:v>Dusun III</c:v>
                </c:pt>
                <c:pt idx="3">
                  <c:v>Dusun IV</c:v>
                </c:pt>
                <c:pt idx="4">
                  <c:v>Dusun V</c:v>
                </c:pt>
                <c:pt idx="5">
                  <c:v>Dusun VI</c:v>
                </c:pt>
              </c:strCache>
            </c:strRef>
          </c:cat>
          <c:val>
            <c:numRef>
              <c:f>Sheet4!$G$5:$G$10</c:f>
              <c:numCache>
                <c:formatCode>0</c:formatCode>
                <c:ptCount val="6"/>
                <c:pt idx="0">
                  <c:v>35</c:v>
                </c:pt>
                <c:pt idx="1">
                  <c:v>70</c:v>
                </c:pt>
                <c:pt idx="2">
                  <c:v>35</c:v>
                </c:pt>
                <c:pt idx="3">
                  <c:v>68</c:v>
                </c:pt>
                <c:pt idx="4">
                  <c:v>32</c:v>
                </c:pt>
                <c:pt idx="5">
                  <c:v>90.1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1-425F-B794-8A69A30D9207}"/>
            </c:ext>
          </c:extLst>
        </c:ser>
        <c:ser>
          <c:idx val="1"/>
          <c:order val="1"/>
          <c:tx>
            <c:strRef>
              <c:f>Sheet4!$H$3</c:f>
              <c:strCache>
                <c:ptCount val="1"/>
                <c:pt idx="0">
                  <c:v>Pra Sejahtera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Sheet4!$F$5:$F$10</c:f>
              <c:strCache>
                <c:ptCount val="6"/>
                <c:pt idx="0">
                  <c:v>Dusun I</c:v>
                </c:pt>
                <c:pt idx="1">
                  <c:v>Dusun II</c:v>
                </c:pt>
                <c:pt idx="2">
                  <c:v>Dusun III</c:v>
                </c:pt>
                <c:pt idx="3">
                  <c:v>Dusun IV</c:v>
                </c:pt>
                <c:pt idx="4">
                  <c:v>Dusun V</c:v>
                </c:pt>
                <c:pt idx="5">
                  <c:v>Dusun VI</c:v>
                </c:pt>
              </c:strCache>
            </c:strRef>
          </c:cat>
          <c:val>
            <c:numRef>
              <c:f>Sheet4!$H$5:$H$10</c:f>
              <c:numCache>
                <c:formatCode>0</c:formatCode>
                <c:ptCount val="6"/>
                <c:pt idx="0">
                  <c:v>175</c:v>
                </c:pt>
                <c:pt idx="1">
                  <c:v>144</c:v>
                </c:pt>
                <c:pt idx="2">
                  <c:v>122</c:v>
                </c:pt>
                <c:pt idx="3">
                  <c:v>117</c:v>
                </c:pt>
                <c:pt idx="4">
                  <c:v>126</c:v>
                </c:pt>
                <c:pt idx="5">
                  <c:v>15.899999999999999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1-425F-B794-8A69A30D92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9980079"/>
        <c:axId val="639981039"/>
      </c:barChart>
      <c:catAx>
        <c:axId val="63998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981039"/>
        <c:crosses val="autoZero"/>
        <c:auto val="1"/>
        <c:lblAlgn val="ctr"/>
        <c:lblOffset val="100"/>
        <c:noMultiLvlLbl val="0"/>
      </c:catAx>
      <c:valAx>
        <c:axId val="63998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980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100"/>
              <a:t>Jumlah Keluarga Menurut</a:t>
            </a:r>
            <a:r>
              <a:rPr lang="en-ID" sz="1100" baseline="0"/>
              <a:t> </a:t>
            </a:r>
            <a:r>
              <a:rPr lang="en-ID" sz="1100"/>
              <a:t>Kondisi Kesejahteraan di Desa Raman Endra Tahun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BE-40B2-ADAF-5EBE776047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BE-40B2-ADAF-5EBE776047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Sheet4!$L$3:$M$3</c:f>
              <c:strCache>
                <c:ptCount val="2"/>
                <c:pt idx="0">
                  <c:v>Sejahtera</c:v>
                </c:pt>
                <c:pt idx="1">
                  <c:v>Pra Sejahtera</c:v>
                </c:pt>
              </c:strCache>
            </c:strRef>
          </c:cat>
          <c:val>
            <c:numRef>
              <c:f>Sheet4!$L$11:$M$11</c:f>
              <c:numCache>
                <c:formatCode>0</c:formatCode>
                <c:ptCount val="2"/>
                <c:pt idx="0">
                  <c:v>347.6</c:v>
                </c:pt>
                <c:pt idx="1">
                  <c:v>687.4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BE-40B2-ADAF-5EBE776047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100" b="0" i="0" u="none" strike="noStrike" baseline="0">
                <a:effectLst/>
              </a:rPr>
              <a:t>Jumlah Keluarga Menurut Dusun dan Kondisi Kesejahteraan di Desa Raman Endra Tahun 2024</a:t>
            </a:r>
            <a:endParaRPr lang="en-ID" sz="11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Sheet4!$L$3</c:f>
              <c:strCache>
                <c:ptCount val="1"/>
                <c:pt idx="0">
                  <c:v>Sejahtera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Sheet4!$K$5:$K$10</c:f>
              <c:strCache>
                <c:ptCount val="6"/>
                <c:pt idx="0">
                  <c:v>Dusun I</c:v>
                </c:pt>
                <c:pt idx="1">
                  <c:v>Dusun II</c:v>
                </c:pt>
                <c:pt idx="2">
                  <c:v>Dusun III</c:v>
                </c:pt>
                <c:pt idx="3">
                  <c:v>Dusun IV</c:v>
                </c:pt>
                <c:pt idx="4">
                  <c:v>Dusun V</c:v>
                </c:pt>
                <c:pt idx="5">
                  <c:v>Dusun VI</c:v>
                </c:pt>
              </c:strCache>
            </c:strRef>
          </c:cat>
          <c:val>
            <c:numRef>
              <c:f>Sheet4!$L$5:$L$10</c:f>
              <c:numCache>
                <c:formatCode>0</c:formatCode>
                <c:ptCount val="6"/>
                <c:pt idx="0">
                  <c:v>37</c:v>
                </c:pt>
                <c:pt idx="1">
                  <c:v>64</c:v>
                </c:pt>
                <c:pt idx="2">
                  <c:v>37</c:v>
                </c:pt>
                <c:pt idx="3">
                  <c:v>70</c:v>
                </c:pt>
                <c:pt idx="4">
                  <c:v>37</c:v>
                </c:pt>
                <c:pt idx="5">
                  <c:v>102.60000000000001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E-4512-B075-9802F298618A}"/>
            </c:ext>
          </c:extLst>
        </c:ser>
        <c:ser>
          <c:idx val="1"/>
          <c:order val="1"/>
          <c:tx>
            <c:strRef>
              <c:f>Sheet4!$M$3</c:f>
              <c:strCache>
                <c:ptCount val="1"/>
                <c:pt idx="0">
                  <c:v>Pra Sejahtera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Sheet4!$K$5:$K$10</c:f>
              <c:strCache>
                <c:ptCount val="6"/>
                <c:pt idx="0">
                  <c:v>Dusun I</c:v>
                </c:pt>
                <c:pt idx="1">
                  <c:v>Dusun II</c:v>
                </c:pt>
                <c:pt idx="2">
                  <c:v>Dusun III</c:v>
                </c:pt>
                <c:pt idx="3">
                  <c:v>Dusun IV</c:v>
                </c:pt>
                <c:pt idx="4">
                  <c:v>Dusun V</c:v>
                </c:pt>
                <c:pt idx="5">
                  <c:v>Dusun VI</c:v>
                </c:pt>
              </c:strCache>
            </c:strRef>
          </c:cat>
          <c:val>
            <c:numRef>
              <c:f>Sheet4!$M$5:$M$10</c:f>
              <c:numCache>
                <c:formatCode>0</c:formatCode>
                <c:ptCount val="6"/>
                <c:pt idx="0">
                  <c:v>142</c:v>
                </c:pt>
                <c:pt idx="1">
                  <c:v>161</c:v>
                </c:pt>
                <c:pt idx="2">
                  <c:v>132</c:v>
                </c:pt>
                <c:pt idx="3">
                  <c:v>122</c:v>
                </c:pt>
                <c:pt idx="4">
                  <c:v>119</c:v>
                </c:pt>
                <c:pt idx="5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E-4512-B075-9802F29861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9980079"/>
        <c:axId val="639981039"/>
      </c:barChart>
      <c:catAx>
        <c:axId val="63998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981039"/>
        <c:crosses val="autoZero"/>
        <c:auto val="1"/>
        <c:lblAlgn val="ctr"/>
        <c:lblOffset val="100"/>
        <c:noMultiLvlLbl val="0"/>
      </c:catAx>
      <c:valAx>
        <c:axId val="63998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980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100"/>
              <a:t>Jumlah Keluarga Menurut Kondisi Kesejahteraan di Desa Raman Endra Tahun 2022-2024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Sheet4!$G$52</c:f>
              <c:strCache>
                <c:ptCount val="1"/>
                <c:pt idx="0">
                  <c:v>Sejahtera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Sheet4!$F$54:$F$56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Sheet4!$G$54:$G$56</c:f>
              <c:numCache>
                <c:formatCode>0</c:formatCode>
                <c:ptCount val="3"/>
                <c:pt idx="0">
                  <c:v>311.39999999999998</c:v>
                </c:pt>
                <c:pt idx="1">
                  <c:v>330.1</c:v>
                </c:pt>
                <c:pt idx="2">
                  <c:v>347.6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4-4BC3-A06C-5DC5327714C3}"/>
            </c:ext>
          </c:extLst>
        </c:ser>
        <c:ser>
          <c:idx val="1"/>
          <c:order val="1"/>
          <c:tx>
            <c:strRef>
              <c:f>Sheet4!$H$52</c:f>
              <c:strCache>
                <c:ptCount val="1"/>
                <c:pt idx="0">
                  <c:v>Pra Sejahtera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Sheet4!$F$54:$F$56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Sheet4!$H$54:$H$56</c:f>
              <c:numCache>
                <c:formatCode>0</c:formatCode>
                <c:ptCount val="3"/>
                <c:pt idx="0">
                  <c:v>590.6</c:v>
                </c:pt>
                <c:pt idx="1">
                  <c:v>699.9</c:v>
                </c:pt>
                <c:pt idx="2">
                  <c:v>687.4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84-4BC3-A06C-5DC5327714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2626559"/>
        <c:axId val="862627039"/>
      </c:barChart>
      <c:catAx>
        <c:axId val="862626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627039"/>
        <c:crosses val="autoZero"/>
        <c:auto val="1"/>
        <c:lblAlgn val="ctr"/>
        <c:lblOffset val="100"/>
        <c:noMultiLvlLbl val="0"/>
      </c:catAx>
      <c:valAx>
        <c:axId val="86262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626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110490</xdr:rowOff>
    </xdr:from>
    <xdr:to>
      <xdr:col>3</xdr:col>
      <xdr:colOff>1083420</xdr:colOff>
      <xdr:row>31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3EE182-307F-1DF7-7E3E-18CFC105CB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110490</xdr:rowOff>
    </xdr:from>
    <xdr:to>
      <xdr:col>3</xdr:col>
      <xdr:colOff>1082040</xdr:colOff>
      <xdr:row>47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7C4163-12E4-B520-4CE7-6C12A29016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12</xdr:row>
      <xdr:rowOff>87630</xdr:rowOff>
    </xdr:from>
    <xdr:to>
      <xdr:col>9</xdr:col>
      <xdr:colOff>1380</xdr:colOff>
      <xdr:row>31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07F333-332B-4E74-9CC9-3DCC8C758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7620</xdr:colOff>
      <xdr:row>31</xdr:row>
      <xdr:rowOff>87630</xdr:rowOff>
    </xdr:from>
    <xdr:to>
      <xdr:col>9</xdr:col>
      <xdr:colOff>0</xdr:colOff>
      <xdr:row>47</xdr:row>
      <xdr:rowOff>68580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1E7395-6551-420D-8589-E01F3CB3B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7620</xdr:colOff>
      <xdr:row>12</xdr:row>
      <xdr:rowOff>95250</xdr:rowOff>
    </xdr:from>
    <xdr:to>
      <xdr:col>14</xdr:col>
      <xdr:colOff>1380</xdr:colOff>
      <xdr:row>31</xdr:row>
      <xdr:rowOff>15240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2EE6F4E-603E-4DE9-8B5B-3ADAE0774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7620</xdr:colOff>
      <xdr:row>31</xdr:row>
      <xdr:rowOff>95250</xdr:rowOff>
    </xdr:from>
    <xdr:to>
      <xdr:col>14</xdr:col>
      <xdr:colOff>0</xdr:colOff>
      <xdr:row>47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9154152-D186-42AA-BF36-BF7F3EFEE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57</xdr:row>
      <xdr:rowOff>3810</xdr:rowOff>
    </xdr:from>
    <xdr:to>
      <xdr:col>8</xdr:col>
      <xdr:colOff>1083420</xdr:colOff>
      <xdr:row>72</xdr:row>
      <xdr:rowOff>153210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40257DB-AA8A-A7F7-4525-F7E658827B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810B-EC81-444D-8D03-1892ECA375AF}">
  <dimension ref="A1:N56"/>
  <sheetViews>
    <sheetView tabSelected="1" topLeftCell="D1" zoomScale="85" zoomScaleNormal="53" workbookViewId="0">
      <selection activeCell="O17" sqref="O17"/>
    </sheetView>
  </sheetViews>
  <sheetFormatPr defaultRowHeight="13.2" x14ac:dyDescent="0.25"/>
  <cols>
    <col min="1" max="14" width="15.88671875" customWidth="1"/>
  </cols>
  <sheetData>
    <row r="1" spans="1:14" ht="32.4" customHeight="1" x14ac:dyDescent="0.25">
      <c r="A1" s="18" t="s">
        <v>16</v>
      </c>
      <c r="B1" s="18"/>
      <c r="C1" s="18"/>
      <c r="D1" s="18"/>
      <c r="E1" s="14"/>
      <c r="F1" s="18" t="s">
        <v>17</v>
      </c>
      <c r="G1" s="18"/>
      <c r="H1" s="18"/>
      <c r="I1" s="18"/>
      <c r="J1" s="14"/>
      <c r="K1" s="18" t="s">
        <v>18</v>
      </c>
      <c r="L1" s="18"/>
      <c r="M1" s="18"/>
      <c r="N1" s="18"/>
    </row>
    <row r="2" spans="1:14" x14ac:dyDescent="0.25">
      <c r="A2" s="19" t="s">
        <v>0</v>
      </c>
      <c r="B2" s="21" t="s">
        <v>1</v>
      </c>
      <c r="C2" s="22"/>
      <c r="D2" s="19" t="s">
        <v>2</v>
      </c>
      <c r="E2" s="14"/>
      <c r="F2" s="19" t="s">
        <v>0</v>
      </c>
      <c r="G2" s="21" t="s">
        <v>1</v>
      </c>
      <c r="H2" s="22"/>
      <c r="I2" s="19" t="s">
        <v>2</v>
      </c>
      <c r="J2" s="14"/>
      <c r="K2" s="19" t="s">
        <v>0</v>
      </c>
      <c r="L2" s="21" t="s">
        <v>1</v>
      </c>
      <c r="M2" s="22"/>
      <c r="N2" s="19" t="s">
        <v>2</v>
      </c>
    </row>
    <row r="3" spans="1:14" x14ac:dyDescent="0.25">
      <c r="A3" s="20"/>
      <c r="B3" s="1" t="s">
        <v>3</v>
      </c>
      <c r="C3" s="1" t="s">
        <v>4</v>
      </c>
      <c r="D3" s="20"/>
      <c r="E3" s="14"/>
      <c r="F3" s="20"/>
      <c r="G3" s="1" t="s">
        <v>3</v>
      </c>
      <c r="H3" s="1" t="s">
        <v>4</v>
      </c>
      <c r="I3" s="20"/>
      <c r="J3" s="14"/>
      <c r="K3" s="20"/>
      <c r="L3" s="1" t="s">
        <v>3</v>
      </c>
      <c r="M3" s="1" t="s">
        <v>4</v>
      </c>
      <c r="N3" s="20"/>
    </row>
    <row r="4" spans="1:14" x14ac:dyDescent="0.25">
      <c r="A4" s="2" t="s">
        <v>5</v>
      </c>
      <c r="B4" s="2" t="s">
        <v>6</v>
      </c>
      <c r="C4" s="2" t="s">
        <v>7</v>
      </c>
      <c r="D4" s="2" t="s">
        <v>8</v>
      </c>
      <c r="E4" s="14"/>
      <c r="F4" s="2" t="s">
        <v>5</v>
      </c>
      <c r="G4" s="2" t="s">
        <v>6</v>
      </c>
      <c r="H4" s="2" t="s">
        <v>7</v>
      </c>
      <c r="I4" s="2" t="s">
        <v>8</v>
      </c>
      <c r="J4" s="14"/>
      <c r="K4" s="2" t="s">
        <v>5</v>
      </c>
      <c r="L4" s="2" t="s">
        <v>6</v>
      </c>
      <c r="M4" s="2" t="s">
        <v>7</v>
      </c>
      <c r="N4" s="2" t="s">
        <v>8</v>
      </c>
    </row>
    <row r="5" spans="1:14" x14ac:dyDescent="0.25">
      <c r="A5" s="15" t="s">
        <v>9</v>
      </c>
      <c r="B5" s="3">
        <v>30</v>
      </c>
      <c r="C5" s="3">
        <v>176</v>
      </c>
      <c r="D5" s="4">
        <f>SUM(B5:C5)</f>
        <v>206</v>
      </c>
      <c r="E5" s="14"/>
      <c r="F5" s="15" t="s">
        <v>9</v>
      </c>
      <c r="G5" s="3">
        <v>35</v>
      </c>
      <c r="H5" s="3">
        <v>175</v>
      </c>
      <c r="I5" s="5">
        <f>SUM(G5:H5)</f>
        <v>210</v>
      </c>
      <c r="J5" s="14"/>
      <c r="K5" s="15" t="s">
        <v>9</v>
      </c>
      <c r="L5" s="3">
        <v>37</v>
      </c>
      <c r="M5" s="3">
        <v>142</v>
      </c>
      <c r="N5" s="4">
        <f>SUM(L5:M5)</f>
        <v>179</v>
      </c>
    </row>
    <row r="6" spans="1:14" x14ac:dyDescent="0.25">
      <c r="A6" s="15" t="s">
        <v>10</v>
      </c>
      <c r="B6" s="3">
        <v>75</v>
      </c>
      <c r="C6" s="3">
        <v>136</v>
      </c>
      <c r="D6" s="6">
        <v>211</v>
      </c>
      <c r="E6" s="14"/>
      <c r="F6" s="15" t="s">
        <v>10</v>
      </c>
      <c r="G6" s="3">
        <v>70</v>
      </c>
      <c r="H6" s="3">
        <v>144</v>
      </c>
      <c r="I6" s="7">
        <v>214</v>
      </c>
      <c r="J6" s="14"/>
      <c r="K6" s="15" t="s">
        <v>10</v>
      </c>
      <c r="L6" s="3">
        <v>64</v>
      </c>
      <c r="M6" s="3">
        <v>161</v>
      </c>
      <c r="N6" s="6">
        <v>225</v>
      </c>
    </row>
    <row r="7" spans="1:14" x14ac:dyDescent="0.25">
      <c r="A7" s="15" t="s">
        <v>11</v>
      </c>
      <c r="B7" s="3">
        <v>33</v>
      </c>
      <c r="C7" s="3">
        <v>124</v>
      </c>
      <c r="D7" s="8">
        <f>SUM(B7:C7)</f>
        <v>157</v>
      </c>
      <c r="E7" s="14"/>
      <c r="F7" s="15" t="s">
        <v>11</v>
      </c>
      <c r="G7" s="3">
        <v>35</v>
      </c>
      <c r="H7" s="3">
        <v>122</v>
      </c>
      <c r="I7" s="9">
        <f>SUM(G7:H7)</f>
        <v>157</v>
      </c>
      <c r="J7" s="14"/>
      <c r="K7" s="15" t="s">
        <v>11</v>
      </c>
      <c r="L7" s="3">
        <v>37</v>
      </c>
      <c r="M7" s="3">
        <v>132</v>
      </c>
      <c r="N7" s="8">
        <f>SUM(L7:M7)</f>
        <v>169</v>
      </c>
    </row>
    <row r="8" spans="1:14" x14ac:dyDescent="0.25">
      <c r="A8" s="15" t="s">
        <v>12</v>
      </c>
      <c r="B8" s="3">
        <v>65</v>
      </c>
      <c r="C8" s="3">
        <v>15</v>
      </c>
      <c r="D8" s="6">
        <v>180</v>
      </c>
      <c r="E8" s="14"/>
      <c r="F8" s="15" t="s">
        <v>12</v>
      </c>
      <c r="G8" s="3">
        <v>68</v>
      </c>
      <c r="H8" s="3">
        <v>117</v>
      </c>
      <c r="I8" s="7">
        <v>185</v>
      </c>
      <c r="J8" s="14"/>
      <c r="K8" s="15" t="s">
        <v>12</v>
      </c>
      <c r="L8" s="3">
        <v>70</v>
      </c>
      <c r="M8" s="3">
        <v>122</v>
      </c>
      <c r="N8" s="6">
        <v>192</v>
      </c>
    </row>
    <row r="9" spans="1:14" x14ac:dyDescent="0.25">
      <c r="A9" s="15" t="s">
        <v>13</v>
      </c>
      <c r="B9" s="3">
        <v>30</v>
      </c>
      <c r="C9" s="3">
        <v>120</v>
      </c>
      <c r="D9" s="8">
        <f>SUM(B9:C9)</f>
        <v>150</v>
      </c>
      <c r="E9" s="14"/>
      <c r="F9" s="15" t="s">
        <v>13</v>
      </c>
      <c r="G9" s="3">
        <v>32</v>
      </c>
      <c r="H9" s="3">
        <v>126</v>
      </c>
      <c r="I9" s="10">
        <f>SUM(G9:H9)</f>
        <v>158</v>
      </c>
      <c r="J9" s="14"/>
      <c r="K9" s="15" t="s">
        <v>13</v>
      </c>
      <c r="L9" s="3">
        <v>37</v>
      </c>
      <c r="M9" s="3">
        <v>119</v>
      </c>
      <c r="N9" s="8">
        <f>SUM(L9:M9)</f>
        <v>156</v>
      </c>
    </row>
    <row r="10" spans="1:14" x14ac:dyDescent="0.25">
      <c r="A10" s="15" t="s">
        <v>14</v>
      </c>
      <c r="B10" s="3">
        <f>D10*80%</f>
        <v>78.400000000000006</v>
      </c>
      <c r="C10" s="3">
        <f>D10*20%</f>
        <v>19.600000000000001</v>
      </c>
      <c r="D10" s="6">
        <v>98</v>
      </c>
      <c r="E10" s="14"/>
      <c r="F10" s="15" t="s">
        <v>14</v>
      </c>
      <c r="G10" s="3">
        <f>I10*85%</f>
        <v>90.1</v>
      </c>
      <c r="H10" s="3">
        <f>I10*15%</f>
        <v>15.899999999999999</v>
      </c>
      <c r="I10" s="11">
        <v>106</v>
      </c>
      <c r="J10" s="14"/>
      <c r="K10" s="15" t="s">
        <v>14</v>
      </c>
      <c r="L10" s="3">
        <f>N10*90%</f>
        <v>102.60000000000001</v>
      </c>
      <c r="M10" s="3">
        <f>N10*10%</f>
        <v>11.4</v>
      </c>
      <c r="N10" s="6">
        <v>114</v>
      </c>
    </row>
    <row r="11" spans="1:14" x14ac:dyDescent="0.25">
      <c r="A11" s="1" t="s">
        <v>2</v>
      </c>
      <c r="B11" s="12">
        <f>SUM(B5:B10)</f>
        <v>311.39999999999998</v>
      </c>
      <c r="C11" s="12">
        <f>SUM(C5:C10)</f>
        <v>590.6</v>
      </c>
      <c r="D11" s="13">
        <f>SUM(D5:D10)</f>
        <v>1002</v>
      </c>
      <c r="E11" s="14"/>
      <c r="F11" s="1" t="s">
        <v>2</v>
      </c>
      <c r="G11" s="12">
        <f>SUM(G5:G10)</f>
        <v>330.1</v>
      </c>
      <c r="H11" s="12">
        <f>SUM(H5:H10)</f>
        <v>699.9</v>
      </c>
      <c r="I11" s="13">
        <f>SUM(I5:I10)</f>
        <v>1030</v>
      </c>
      <c r="J11" s="14"/>
      <c r="K11" s="1" t="s">
        <v>2</v>
      </c>
      <c r="L11" s="12">
        <f>SUM(L5:L10)</f>
        <v>347.6</v>
      </c>
      <c r="M11" s="12">
        <f>SUM(M5:M10)</f>
        <v>687.4</v>
      </c>
      <c r="N11" s="13">
        <f>SUM(N5:N10)</f>
        <v>1035</v>
      </c>
    </row>
    <row r="12" spans="1:14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50" spans="6:9" ht="27" customHeight="1" x14ac:dyDescent="0.25">
      <c r="F50" s="18" t="s">
        <v>19</v>
      </c>
      <c r="G50" s="18"/>
      <c r="H50" s="18"/>
      <c r="I50" s="18"/>
    </row>
    <row r="51" spans="6:9" x14ac:dyDescent="0.25">
      <c r="F51" s="19" t="s">
        <v>15</v>
      </c>
      <c r="G51" s="21" t="s">
        <v>1</v>
      </c>
      <c r="H51" s="22"/>
      <c r="I51" s="19" t="s">
        <v>2</v>
      </c>
    </row>
    <row r="52" spans="6:9" x14ac:dyDescent="0.25">
      <c r="F52" s="20"/>
      <c r="G52" s="1" t="s">
        <v>3</v>
      </c>
      <c r="H52" s="1" t="s">
        <v>4</v>
      </c>
      <c r="I52" s="20"/>
    </row>
    <row r="53" spans="6:9" x14ac:dyDescent="0.25">
      <c r="F53" s="2" t="s">
        <v>5</v>
      </c>
      <c r="G53" s="2" t="s">
        <v>6</v>
      </c>
      <c r="H53" s="2" t="s">
        <v>7</v>
      </c>
      <c r="I53" s="2" t="s">
        <v>8</v>
      </c>
    </row>
    <row r="54" spans="6:9" s="17" customFormat="1" x14ac:dyDescent="0.25">
      <c r="F54" s="1">
        <v>2022</v>
      </c>
      <c r="G54" s="3">
        <v>311.39999999999998</v>
      </c>
      <c r="H54" s="3">
        <v>590.6</v>
      </c>
      <c r="I54" s="16">
        <v>1002</v>
      </c>
    </row>
    <row r="55" spans="6:9" s="17" customFormat="1" x14ac:dyDescent="0.25">
      <c r="F55" s="1">
        <v>2023</v>
      </c>
      <c r="G55" s="3">
        <v>330.1</v>
      </c>
      <c r="H55" s="3">
        <v>699.9</v>
      </c>
      <c r="I55" s="16">
        <v>1030</v>
      </c>
    </row>
    <row r="56" spans="6:9" s="17" customFormat="1" x14ac:dyDescent="0.25">
      <c r="F56" s="1">
        <v>2024</v>
      </c>
      <c r="G56" s="3">
        <v>347.6</v>
      </c>
      <c r="H56" s="3">
        <v>687.4</v>
      </c>
      <c r="I56" s="16">
        <v>1035</v>
      </c>
    </row>
  </sheetData>
  <mergeCells count="16">
    <mergeCell ref="L2:M2"/>
    <mergeCell ref="N2:N3"/>
    <mergeCell ref="A1:D1"/>
    <mergeCell ref="F1:I1"/>
    <mergeCell ref="K1:N1"/>
    <mergeCell ref="A2:A3"/>
    <mergeCell ref="B2:C2"/>
    <mergeCell ref="D2:D3"/>
    <mergeCell ref="F2:F3"/>
    <mergeCell ref="G2:H2"/>
    <mergeCell ref="I2:I3"/>
    <mergeCell ref="F50:I50"/>
    <mergeCell ref="F51:F52"/>
    <mergeCell ref="G51:H51"/>
    <mergeCell ref="I51:I52"/>
    <mergeCell ref="K2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Anggraena</dc:creator>
  <cp:lastModifiedBy>Dina Anggraena</cp:lastModifiedBy>
  <dcterms:created xsi:type="dcterms:W3CDTF">2025-08-11T21:09:23Z</dcterms:created>
  <dcterms:modified xsi:type="dcterms:W3CDTF">2025-08-12T03:04:14Z</dcterms:modified>
</cp:coreProperties>
</file>